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doc-my.sharepoint.com/personal/kody_wedell_conservation_ca_gov/Documents/Documents/Regular Weekly/"/>
    </mc:Choice>
  </mc:AlternateContent>
  <xr:revisionPtr revIDLastSave="2" documentId="8_{8E1B6185-E6C9-4B5D-8A3B-61E874226460}" xr6:coauthVersionLast="47" xr6:coauthVersionMax="47" xr10:uidLastSave="{B841AEE6-EBDC-4ABD-831A-DE6ED3D58C01}"/>
  <bookViews>
    <workbookView xWindow="-120" yWindow="-120" windowWidth="29040" windowHeight="15720" tabRatio="874" xr2:uid="{6C6A07D8-4404-400C-93F9-AD0183EE1D47}"/>
  </bookViews>
  <sheets>
    <sheet name="List - Notices Submitted " sheetId="15" r:id="rId1"/>
    <sheet name="List - Permits Issued " sheetId="11" r:id="rId2"/>
    <sheet name="List - Notices Submitted  (YTD)" sheetId="16" r:id="rId3"/>
    <sheet name="List - Permits Issued  (YTD)" sheetId="17" r:id="rId4"/>
    <sheet name="Summary of Approved_Autodata" sheetId="13" state="hidden" r:id="rId5"/>
    <sheet name="Summary of Submitted _Autodata" sheetId="12" state="hidden" r:id="rId6"/>
    <sheet name="List - Notices Submitted (Auto)" sheetId="14" state="hidden" r:id="rId7"/>
    <sheet name="List - Notices Submitted" sheetId="8" state="hidden" r:id="rId8"/>
    <sheet name="List - Permits Issued" sheetId="7" state="hidden" r:id="rId9"/>
  </sheets>
  <definedNames>
    <definedName name="_xlnm._FilterDatabase" localSheetId="3" hidden="1">'List - Permits Issued  (YTD)'!$A$2:$L$2</definedName>
    <definedName name="_xlnm._FilterDatabase" localSheetId="5" hidden="1">'Summary of Submitted _Autodata'!$L$16:$AH$220</definedName>
    <definedName name="ExternalData_1" localSheetId="6" hidden="1">'List - Notices Submitted (Auto)'!$A$3:$K$133</definedName>
    <definedName name="ExternalData_1" localSheetId="5" hidden="1">'Summary of Submitted _Autodata'!$M$16:$X$147</definedName>
    <definedName name="_xlnm.Print_Area" localSheetId="7">'List - Notices Submitted'!$A$1:$J$207</definedName>
    <definedName name="_xlnm.Print_Area" localSheetId="0">'List - Notices Submitted '!$A$1:$K$111</definedName>
    <definedName name="_xlnm.Print_Area" localSheetId="2">'List - Notices Submitted  (YTD)'!$A$1:$K$523</definedName>
    <definedName name="_xlnm.Print_Area" localSheetId="6">'List - Notices Submitted (Auto)'!#REF!</definedName>
    <definedName name="_xlnm.Print_Area" localSheetId="8">'List - Permits Issued'!$A$1:$J$189</definedName>
    <definedName name="_xlnm.Print_Area" localSheetId="1">'List - Permits Issued '!$A$1:$L$92</definedName>
    <definedName name="_xlnm.Print_Area" localSheetId="3">'List - Permits Issued  (YTD)'!$A$1:$L$346</definedName>
    <definedName name="_xlnm.Print_Area" localSheetId="4">'Summary of Approved_Autodata'!$C$2:$J$131</definedName>
    <definedName name="_xlnm.Print_Area" localSheetId="5">'Summary of Submitted _Autodata'!$C$2:$J$130</definedName>
    <definedName name="_xlnm.Print_Titles" localSheetId="0">'List - Notices Submitted '!$2:$2</definedName>
    <definedName name="_xlnm.Print_Titles" localSheetId="2">'List - Notices Submitted  (YTD)'!$2:$2</definedName>
    <definedName name="_xlnm.Print_Titles" localSheetId="6">'List - Notices Submitted (Auto)'!$2:$2</definedName>
    <definedName name="_xlnm.Print_Titles" localSheetId="1">'List - Permits Issued '!$2:$2</definedName>
    <definedName name="_xlnm.Print_Titles" localSheetId="3">'List - Permits Issued  (YTD)'!$2:$2</definedName>
    <definedName name="_xlnm.Print_Titles" localSheetId="4">'Summary of Approved_Autodata'!$18:$23</definedName>
    <definedName name="_xlnm.Print_Titles" localSheetId="5">'Summary of Submitted _Autodata'!$18:$23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9" i="12" l="1"/>
  <c r="F129" i="12"/>
  <c r="G129" i="12"/>
  <c r="H129" i="12"/>
  <c r="I129" i="12"/>
  <c r="E128" i="12"/>
  <c r="F128" i="12"/>
  <c r="G128" i="12"/>
  <c r="H128" i="12"/>
  <c r="I128" i="12"/>
  <c r="E127" i="12"/>
  <c r="F127" i="12"/>
  <c r="G127" i="12"/>
  <c r="H127" i="12"/>
  <c r="I127" i="12"/>
  <c r="E126" i="12"/>
  <c r="F126" i="12"/>
  <c r="G126" i="12"/>
  <c r="H126" i="12"/>
  <c r="I126" i="12"/>
  <c r="E125" i="12"/>
  <c r="F125" i="12"/>
  <c r="G125" i="12"/>
  <c r="H125" i="12"/>
  <c r="I125" i="12"/>
  <c r="E124" i="12"/>
  <c r="F124" i="12"/>
  <c r="G124" i="12"/>
  <c r="H124" i="12"/>
  <c r="I124" i="12"/>
  <c r="E123" i="12"/>
  <c r="F123" i="12"/>
  <c r="G123" i="12"/>
  <c r="H123" i="12"/>
  <c r="I123" i="12"/>
  <c r="E122" i="12"/>
  <c r="F122" i="12"/>
  <c r="G122" i="12"/>
  <c r="H122" i="12"/>
  <c r="I122" i="12"/>
  <c r="E121" i="12"/>
  <c r="F121" i="12"/>
  <c r="G121" i="12"/>
  <c r="H121" i="12"/>
  <c r="I121" i="12"/>
  <c r="E120" i="12"/>
  <c r="F120" i="12"/>
  <c r="G120" i="12"/>
  <c r="H120" i="12"/>
  <c r="I120" i="12"/>
  <c r="E119" i="12"/>
  <c r="F119" i="12"/>
  <c r="G119" i="12"/>
  <c r="H119" i="12"/>
  <c r="I119" i="12"/>
  <c r="E118" i="12"/>
  <c r="F118" i="12"/>
  <c r="G118" i="12"/>
  <c r="H118" i="12"/>
  <c r="I118" i="12"/>
  <c r="E117" i="12"/>
  <c r="F117" i="12"/>
  <c r="G117" i="12"/>
  <c r="H117" i="12"/>
  <c r="I117" i="12"/>
  <c r="E116" i="12"/>
  <c r="F116" i="12"/>
  <c r="G116" i="12"/>
  <c r="H116" i="12"/>
  <c r="I116" i="12"/>
  <c r="E115" i="12"/>
  <c r="F115" i="12"/>
  <c r="G115" i="12"/>
  <c r="H115" i="12"/>
  <c r="I115" i="12"/>
  <c r="E114" i="12"/>
  <c r="F114" i="12"/>
  <c r="G114" i="12"/>
  <c r="H114" i="12"/>
  <c r="I114" i="12"/>
  <c r="E113" i="12"/>
  <c r="F113" i="12"/>
  <c r="G113" i="12"/>
  <c r="H113" i="12"/>
  <c r="I113" i="12"/>
  <c r="E112" i="12"/>
  <c r="F112" i="12"/>
  <c r="G112" i="12"/>
  <c r="H112" i="12"/>
  <c r="I112" i="12"/>
  <c r="E111" i="12"/>
  <c r="F111" i="12"/>
  <c r="G111" i="12"/>
  <c r="H111" i="12"/>
  <c r="I111" i="12"/>
  <c r="E110" i="12"/>
  <c r="F110" i="12"/>
  <c r="G110" i="12"/>
  <c r="H110" i="12"/>
  <c r="I110" i="12"/>
  <c r="E109" i="12"/>
  <c r="F109" i="12"/>
  <c r="G109" i="12"/>
  <c r="H109" i="12"/>
  <c r="I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09" i="12"/>
  <c r="E102" i="12"/>
  <c r="F102" i="12"/>
  <c r="G102" i="12"/>
  <c r="H102" i="12"/>
  <c r="I102" i="12"/>
  <c r="E101" i="12"/>
  <c r="F101" i="12"/>
  <c r="G101" i="12"/>
  <c r="H101" i="12"/>
  <c r="I101" i="12"/>
  <c r="E100" i="12"/>
  <c r="F100" i="12"/>
  <c r="G100" i="12"/>
  <c r="H100" i="12"/>
  <c r="I100" i="12"/>
  <c r="E99" i="12"/>
  <c r="F99" i="12"/>
  <c r="G99" i="12"/>
  <c r="H99" i="12"/>
  <c r="I99" i="12"/>
  <c r="E98" i="12"/>
  <c r="F98" i="12"/>
  <c r="G98" i="12"/>
  <c r="H98" i="12"/>
  <c r="I98" i="12"/>
  <c r="E97" i="12"/>
  <c r="F97" i="12"/>
  <c r="G97" i="12"/>
  <c r="H97" i="12"/>
  <c r="I97" i="12"/>
  <c r="E96" i="12"/>
  <c r="F96" i="12"/>
  <c r="G96" i="12"/>
  <c r="H96" i="12"/>
  <c r="I96" i="12"/>
  <c r="E95" i="12"/>
  <c r="F95" i="12"/>
  <c r="G95" i="12"/>
  <c r="H95" i="12"/>
  <c r="I95" i="12"/>
  <c r="E94" i="12"/>
  <c r="F94" i="12"/>
  <c r="G94" i="12"/>
  <c r="H94" i="12"/>
  <c r="I94" i="12"/>
  <c r="E93" i="12"/>
  <c r="F93" i="12"/>
  <c r="G93" i="12"/>
  <c r="H93" i="12"/>
  <c r="I93" i="12"/>
  <c r="E92" i="12"/>
  <c r="F92" i="12"/>
  <c r="G92" i="12"/>
  <c r="H92" i="12"/>
  <c r="I92" i="12"/>
  <c r="E91" i="12"/>
  <c r="F91" i="12"/>
  <c r="G91" i="12"/>
  <c r="H91" i="12"/>
  <c r="I91" i="12"/>
  <c r="E90" i="12"/>
  <c r="F90" i="12"/>
  <c r="G90" i="12"/>
  <c r="H90" i="12"/>
  <c r="I90" i="12"/>
  <c r="E89" i="12"/>
  <c r="F89" i="12"/>
  <c r="G89" i="12"/>
  <c r="H89" i="12"/>
  <c r="I89" i="12"/>
  <c r="E88" i="12"/>
  <c r="F88" i="12"/>
  <c r="G88" i="12"/>
  <c r="H88" i="12"/>
  <c r="I88" i="12"/>
  <c r="E87" i="12"/>
  <c r="F87" i="12"/>
  <c r="G87" i="12"/>
  <c r="H87" i="12"/>
  <c r="I87" i="12"/>
  <c r="E86" i="12"/>
  <c r="F86" i="12"/>
  <c r="G86" i="12"/>
  <c r="H86" i="12"/>
  <c r="I86" i="12"/>
  <c r="E85" i="12"/>
  <c r="F85" i="12"/>
  <c r="G85" i="12"/>
  <c r="H85" i="12"/>
  <c r="I85" i="12"/>
  <c r="E84" i="12"/>
  <c r="F84" i="12"/>
  <c r="G84" i="12"/>
  <c r="H84" i="12"/>
  <c r="I84" i="12"/>
  <c r="E83" i="12"/>
  <c r="F83" i="12"/>
  <c r="G83" i="12"/>
  <c r="H83" i="12"/>
  <c r="I83" i="12"/>
  <c r="E82" i="12"/>
  <c r="F82" i="12"/>
  <c r="G82" i="12"/>
  <c r="H82" i="12"/>
  <c r="I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82" i="12"/>
  <c r="D56" i="12"/>
  <c r="D55" i="12"/>
  <c r="D71" i="12"/>
  <c r="E75" i="12"/>
  <c r="F75" i="12"/>
  <c r="G75" i="12"/>
  <c r="H75" i="12"/>
  <c r="I75" i="12"/>
  <c r="E74" i="12"/>
  <c r="F74" i="12"/>
  <c r="G74" i="12"/>
  <c r="H74" i="12"/>
  <c r="I74" i="12"/>
  <c r="E73" i="12"/>
  <c r="F73" i="12"/>
  <c r="G73" i="12"/>
  <c r="H73" i="12"/>
  <c r="I73" i="12"/>
  <c r="E72" i="12"/>
  <c r="F72" i="12"/>
  <c r="G72" i="12"/>
  <c r="H72" i="12"/>
  <c r="I72" i="12"/>
  <c r="E71" i="12"/>
  <c r="F71" i="12"/>
  <c r="G71" i="12"/>
  <c r="H71" i="12"/>
  <c r="I71" i="12"/>
  <c r="E70" i="12"/>
  <c r="F70" i="12"/>
  <c r="G70" i="12"/>
  <c r="H70" i="12"/>
  <c r="I70" i="12"/>
  <c r="E69" i="12"/>
  <c r="F69" i="12"/>
  <c r="G69" i="12"/>
  <c r="H69" i="12"/>
  <c r="I69" i="12"/>
  <c r="E68" i="12"/>
  <c r="F68" i="12"/>
  <c r="G68" i="12"/>
  <c r="H68" i="12"/>
  <c r="I68" i="12"/>
  <c r="E67" i="12"/>
  <c r="F67" i="12"/>
  <c r="G67" i="12"/>
  <c r="H67" i="12"/>
  <c r="I67" i="12"/>
  <c r="E66" i="12"/>
  <c r="F66" i="12"/>
  <c r="G66" i="12"/>
  <c r="H66" i="12"/>
  <c r="I66" i="12"/>
  <c r="E65" i="12"/>
  <c r="F65" i="12"/>
  <c r="G65" i="12"/>
  <c r="H65" i="12"/>
  <c r="I65" i="12"/>
  <c r="E64" i="12"/>
  <c r="F64" i="12"/>
  <c r="G64" i="12"/>
  <c r="H64" i="12"/>
  <c r="I64" i="12"/>
  <c r="E63" i="12"/>
  <c r="F63" i="12"/>
  <c r="G63" i="12"/>
  <c r="H63" i="12"/>
  <c r="I63" i="12"/>
  <c r="E62" i="12"/>
  <c r="F62" i="12"/>
  <c r="G62" i="12"/>
  <c r="H62" i="12"/>
  <c r="I62" i="12"/>
  <c r="E61" i="12"/>
  <c r="F61" i="12"/>
  <c r="G61" i="12"/>
  <c r="H61" i="12"/>
  <c r="I61" i="12"/>
  <c r="E60" i="12"/>
  <c r="F60" i="12"/>
  <c r="G60" i="12"/>
  <c r="H60" i="12"/>
  <c r="I60" i="12"/>
  <c r="E59" i="12"/>
  <c r="F59" i="12"/>
  <c r="G59" i="12"/>
  <c r="H59" i="12"/>
  <c r="I59" i="12"/>
  <c r="E58" i="12"/>
  <c r="F58" i="12"/>
  <c r="G58" i="12"/>
  <c r="H58" i="12"/>
  <c r="I58" i="12"/>
  <c r="E57" i="12"/>
  <c r="F57" i="12"/>
  <c r="G57" i="12"/>
  <c r="H57" i="12"/>
  <c r="I57" i="12"/>
  <c r="E56" i="12"/>
  <c r="F56" i="12"/>
  <c r="G56" i="12"/>
  <c r="H56" i="12"/>
  <c r="I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2" i="12"/>
  <c r="D73" i="12"/>
  <c r="D74" i="12"/>
  <c r="D75" i="12"/>
  <c r="E55" i="12"/>
  <c r="F55" i="12"/>
  <c r="G55" i="12"/>
  <c r="H55" i="12"/>
  <c r="I55" i="12"/>
  <c r="E48" i="12"/>
  <c r="F48" i="12"/>
  <c r="G48" i="12"/>
  <c r="H48" i="12"/>
  <c r="I48" i="12"/>
  <c r="E47" i="12"/>
  <c r="F47" i="12"/>
  <c r="G47" i="12"/>
  <c r="H47" i="12"/>
  <c r="I47" i="12"/>
  <c r="E46" i="12"/>
  <c r="F46" i="12"/>
  <c r="G46" i="12"/>
  <c r="H46" i="12"/>
  <c r="I46" i="12"/>
  <c r="E45" i="12"/>
  <c r="F45" i="12"/>
  <c r="G45" i="12"/>
  <c r="H45" i="12"/>
  <c r="I45" i="12"/>
  <c r="E44" i="12"/>
  <c r="F44" i="12"/>
  <c r="G44" i="12"/>
  <c r="H44" i="12"/>
  <c r="I44" i="12"/>
  <c r="E43" i="12"/>
  <c r="F43" i="12"/>
  <c r="G43" i="12"/>
  <c r="H43" i="12"/>
  <c r="I43" i="12"/>
  <c r="E42" i="12"/>
  <c r="F42" i="12"/>
  <c r="G42" i="12"/>
  <c r="H42" i="12"/>
  <c r="I42" i="12"/>
  <c r="E41" i="12"/>
  <c r="F41" i="12"/>
  <c r="G41" i="12"/>
  <c r="H41" i="12"/>
  <c r="I41" i="12"/>
  <c r="E40" i="12"/>
  <c r="F40" i="12"/>
  <c r="G40" i="12"/>
  <c r="H40" i="12"/>
  <c r="I40" i="12"/>
  <c r="E39" i="12"/>
  <c r="F39" i="12"/>
  <c r="G39" i="12"/>
  <c r="H39" i="12"/>
  <c r="I39" i="12"/>
  <c r="E38" i="12"/>
  <c r="F38" i="12"/>
  <c r="G38" i="12"/>
  <c r="H38" i="12"/>
  <c r="I38" i="12"/>
  <c r="E37" i="12"/>
  <c r="F37" i="12"/>
  <c r="G37" i="12"/>
  <c r="H37" i="12"/>
  <c r="I37" i="12"/>
  <c r="E36" i="12"/>
  <c r="F36" i="12"/>
  <c r="G36" i="12"/>
  <c r="H36" i="12"/>
  <c r="I36" i="12"/>
  <c r="E35" i="12"/>
  <c r="F35" i="12"/>
  <c r="G35" i="12"/>
  <c r="H35" i="12"/>
  <c r="I35" i="12"/>
  <c r="E34" i="12"/>
  <c r="F34" i="12"/>
  <c r="G34" i="12"/>
  <c r="H34" i="12"/>
  <c r="I34" i="12"/>
  <c r="E33" i="12"/>
  <c r="F33" i="12"/>
  <c r="G33" i="12"/>
  <c r="H33" i="12"/>
  <c r="I33" i="12"/>
  <c r="E32" i="12"/>
  <c r="F32" i="12"/>
  <c r="G32" i="12"/>
  <c r="H32" i="12"/>
  <c r="I32" i="12"/>
  <c r="E31" i="12"/>
  <c r="F31" i="12"/>
  <c r="G31" i="12"/>
  <c r="H31" i="12"/>
  <c r="I31" i="12"/>
  <c r="E30" i="12"/>
  <c r="F30" i="12"/>
  <c r="G30" i="12"/>
  <c r="H30" i="12"/>
  <c r="I30" i="12"/>
  <c r="E29" i="12"/>
  <c r="F29" i="12"/>
  <c r="G29" i="12"/>
  <c r="H29" i="12"/>
  <c r="I29" i="12"/>
  <c r="E28" i="12"/>
  <c r="F28" i="12"/>
  <c r="G28" i="12"/>
  <c r="H28" i="12"/>
  <c r="I28" i="12"/>
  <c r="D28" i="12"/>
  <c r="D36" i="12"/>
  <c r="D31" i="12"/>
  <c r="D29" i="12"/>
  <c r="D30" i="12"/>
  <c r="D32" i="12"/>
  <c r="D33" i="12"/>
  <c r="D34" i="12"/>
  <c r="D35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L18" i="12"/>
  <c r="L28" i="12"/>
  <c r="L26" i="12"/>
  <c r="L24" i="12"/>
  <c r="L22" i="12"/>
  <c r="I129" i="13"/>
  <c r="H129" i="13"/>
  <c r="G129" i="13"/>
  <c r="F129" i="13"/>
  <c r="E129" i="13"/>
  <c r="D129" i="13"/>
  <c r="J129" i="13" s="1"/>
  <c r="I128" i="13"/>
  <c r="H128" i="13"/>
  <c r="G128" i="13"/>
  <c r="F128" i="13"/>
  <c r="E128" i="13"/>
  <c r="D128" i="13"/>
  <c r="J128" i="13" s="1"/>
  <c r="I127" i="13"/>
  <c r="H127" i="13"/>
  <c r="G127" i="13"/>
  <c r="J127" i="13" s="1"/>
  <c r="F127" i="13"/>
  <c r="E127" i="13"/>
  <c r="D127" i="13"/>
  <c r="I126" i="13"/>
  <c r="H126" i="13"/>
  <c r="G126" i="13"/>
  <c r="F126" i="13"/>
  <c r="E126" i="13"/>
  <c r="D126" i="13"/>
  <c r="J126" i="13" s="1"/>
  <c r="I125" i="13"/>
  <c r="J125" i="13" s="1"/>
  <c r="H125" i="13"/>
  <c r="G125" i="13"/>
  <c r="F125" i="13"/>
  <c r="E125" i="13"/>
  <c r="D125" i="13"/>
  <c r="I124" i="13"/>
  <c r="H124" i="13"/>
  <c r="G124" i="13"/>
  <c r="F124" i="13"/>
  <c r="E124" i="13"/>
  <c r="D124" i="13"/>
  <c r="J124" i="13" s="1"/>
  <c r="I123" i="13"/>
  <c r="H123" i="13"/>
  <c r="G123" i="13"/>
  <c r="F123" i="13"/>
  <c r="E123" i="13"/>
  <c r="D123" i="13"/>
  <c r="J123" i="13" s="1"/>
  <c r="I122" i="13"/>
  <c r="H122" i="13"/>
  <c r="G122" i="13"/>
  <c r="F122" i="13"/>
  <c r="J122" i="13" s="1"/>
  <c r="E122" i="13"/>
  <c r="D122" i="13"/>
  <c r="I121" i="13"/>
  <c r="H121" i="13"/>
  <c r="G121" i="13"/>
  <c r="F121" i="13"/>
  <c r="E121" i="13"/>
  <c r="D121" i="13"/>
  <c r="J121" i="13" s="1"/>
  <c r="I120" i="13"/>
  <c r="H120" i="13"/>
  <c r="G120" i="13"/>
  <c r="F120" i="13"/>
  <c r="E120" i="13"/>
  <c r="D120" i="13"/>
  <c r="J120" i="13" s="1"/>
  <c r="I119" i="13"/>
  <c r="H119" i="13"/>
  <c r="G119" i="13"/>
  <c r="F119" i="13"/>
  <c r="E119" i="13"/>
  <c r="D119" i="13"/>
  <c r="J119" i="13" s="1"/>
  <c r="J118" i="13"/>
  <c r="I118" i="13"/>
  <c r="H118" i="13"/>
  <c r="G118" i="13"/>
  <c r="F118" i="13"/>
  <c r="E118" i="13"/>
  <c r="D118" i="13"/>
  <c r="I117" i="13"/>
  <c r="H117" i="13"/>
  <c r="G117" i="13"/>
  <c r="F117" i="13"/>
  <c r="E117" i="13"/>
  <c r="D117" i="13"/>
  <c r="J117" i="13" s="1"/>
  <c r="I116" i="13"/>
  <c r="H116" i="13"/>
  <c r="G116" i="13"/>
  <c r="F116" i="13"/>
  <c r="E116" i="13"/>
  <c r="D116" i="13"/>
  <c r="J116" i="13" s="1"/>
  <c r="I115" i="13"/>
  <c r="H115" i="13"/>
  <c r="G115" i="13"/>
  <c r="J115" i="13" s="1"/>
  <c r="F115" i="13"/>
  <c r="E115" i="13"/>
  <c r="D115" i="13"/>
  <c r="I114" i="13"/>
  <c r="H114" i="13"/>
  <c r="G114" i="13"/>
  <c r="F114" i="13"/>
  <c r="E114" i="13"/>
  <c r="D114" i="13"/>
  <c r="J114" i="13" s="1"/>
  <c r="I113" i="13"/>
  <c r="J113" i="13" s="1"/>
  <c r="H113" i="13"/>
  <c r="G113" i="13"/>
  <c r="F113" i="13"/>
  <c r="E113" i="13"/>
  <c r="D113" i="13"/>
  <c r="I112" i="13"/>
  <c r="H112" i="13"/>
  <c r="G112" i="13"/>
  <c r="F112" i="13"/>
  <c r="E112" i="13"/>
  <c r="D112" i="13"/>
  <c r="J112" i="13" s="1"/>
  <c r="I111" i="13"/>
  <c r="H111" i="13"/>
  <c r="J111" i="13" s="1"/>
  <c r="G111" i="13"/>
  <c r="F111" i="13"/>
  <c r="E111" i="13"/>
  <c r="D111" i="13"/>
  <c r="I110" i="13"/>
  <c r="I131" i="13" s="1"/>
  <c r="H110" i="13"/>
  <c r="H131" i="13" s="1"/>
  <c r="G110" i="13"/>
  <c r="G131" i="13" s="1"/>
  <c r="F110" i="13"/>
  <c r="F131" i="13" s="1"/>
  <c r="E110" i="13"/>
  <c r="E131" i="13" s="1"/>
  <c r="D110" i="13"/>
  <c r="D131" i="13" s="1"/>
  <c r="D106" i="13"/>
  <c r="I102" i="13"/>
  <c r="J102" i="13" s="1"/>
  <c r="H102" i="13"/>
  <c r="G102" i="13"/>
  <c r="F102" i="13"/>
  <c r="E102" i="13"/>
  <c r="D102" i="13"/>
  <c r="I101" i="13"/>
  <c r="H101" i="13"/>
  <c r="G101" i="13"/>
  <c r="F101" i="13"/>
  <c r="E101" i="13"/>
  <c r="D101" i="13"/>
  <c r="J101" i="13" s="1"/>
  <c r="I100" i="13"/>
  <c r="H100" i="13"/>
  <c r="J100" i="13" s="1"/>
  <c r="G100" i="13"/>
  <c r="F100" i="13"/>
  <c r="E100" i="13"/>
  <c r="D100" i="13"/>
  <c r="I99" i="13"/>
  <c r="H99" i="13"/>
  <c r="G99" i="13"/>
  <c r="F99" i="13"/>
  <c r="J99" i="13" s="1"/>
  <c r="E99" i="13"/>
  <c r="D99" i="13"/>
  <c r="I98" i="13"/>
  <c r="H98" i="13"/>
  <c r="G98" i="13"/>
  <c r="F98" i="13"/>
  <c r="E98" i="13"/>
  <c r="D98" i="13"/>
  <c r="J98" i="13" s="1"/>
  <c r="I97" i="13"/>
  <c r="H97" i="13"/>
  <c r="G97" i="13"/>
  <c r="F97" i="13"/>
  <c r="E97" i="13"/>
  <c r="D97" i="13"/>
  <c r="J97" i="13" s="1"/>
  <c r="I96" i="13"/>
  <c r="H96" i="13"/>
  <c r="G96" i="13"/>
  <c r="F96" i="13"/>
  <c r="E96" i="13"/>
  <c r="D96" i="13"/>
  <c r="J96" i="13" s="1"/>
  <c r="J95" i="13"/>
  <c r="I95" i="13"/>
  <c r="H95" i="13"/>
  <c r="G95" i="13"/>
  <c r="F95" i="13"/>
  <c r="E95" i="13"/>
  <c r="D95" i="13"/>
  <c r="I94" i="13"/>
  <c r="H94" i="13"/>
  <c r="G94" i="13"/>
  <c r="F94" i="13"/>
  <c r="E94" i="13"/>
  <c r="D94" i="13"/>
  <c r="J94" i="13" s="1"/>
  <c r="I93" i="13"/>
  <c r="H93" i="13"/>
  <c r="G93" i="13"/>
  <c r="F93" i="13"/>
  <c r="E93" i="13"/>
  <c r="D93" i="13"/>
  <c r="J93" i="13" s="1"/>
  <c r="I92" i="13"/>
  <c r="H92" i="13"/>
  <c r="G92" i="13"/>
  <c r="F92" i="13"/>
  <c r="E92" i="13"/>
  <c r="D92" i="13"/>
  <c r="J92" i="13" s="1"/>
  <c r="I91" i="13"/>
  <c r="H91" i="13"/>
  <c r="G91" i="13"/>
  <c r="F91" i="13"/>
  <c r="E91" i="13"/>
  <c r="D91" i="13"/>
  <c r="J91" i="13" s="1"/>
  <c r="I90" i="13"/>
  <c r="J90" i="13" s="1"/>
  <c r="H90" i="13"/>
  <c r="G90" i="13"/>
  <c r="F90" i="13"/>
  <c r="E90" i="13"/>
  <c r="D90" i="13"/>
  <c r="I89" i="13"/>
  <c r="H89" i="13"/>
  <c r="G89" i="13"/>
  <c r="F89" i="13"/>
  <c r="E89" i="13"/>
  <c r="D89" i="13"/>
  <c r="J89" i="13" s="1"/>
  <c r="I88" i="13"/>
  <c r="H88" i="13"/>
  <c r="G88" i="13"/>
  <c r="F88" i="13"/>
  <c r="E88" i="13"/>
  <c r="D88" i="13"/>
  <c r="J88" i="13" s="1"/>
  <c r="I87" i="13"/>
  <c r="H87" i="13"/>
  <c r="G87" i="13"/>
  <c r="F87" i="13"/>
  <c r="F104" i="13" s="1"/>
  <c r="E87" i="13"/>
  <c r="D87" i="13"/>
  <c r="I86" i="13"/>
  <c r="H86" i="13"/>
  <c r="G86" i="13"/>
  <c r="F86" i="13"/>
  <c r="E86" i="13"/>
  <c r="D86" i="13"/>
  <c r="J86" i="13" s="1"/>
  <c r="I85" i="13"/>
  <c r="H85" i="13"/>
  <c r="G85" i="13"/>
  <c r="F85" i="13"/>
  <c r="E85" i="13"/>
  <c r="D85" i="13"/>
  <c r="J85" i="13" s="1"/>
  <c r="I84" i="13"/>
  <c r="H84" i="13"/>
  <c r="G84" i="13"/>
  <c r="F84" i="13"/>
  <c r="E84" i="13"/>
  <c r="D84" i="13"/>
  <c r="J84" i="13" s="1"/>
  <c r="J83" i="13"/>
  <c r="I83" i="13"/>
  <c r="I104" i="13" s="1"/>
  <c r="H83" i="13"/>
  <c r="H104" i="13" s="1"/>
  <c r="G83" i="13"/>
  <c r="G104" i="13" s="1"/>
  <c r="F83" i="13"/>
  <c r="E83" i="13"/>
  <c r="E104" i="13" s="1"/>
  <c r="D83" i="13"/>
  <c r="D104" i="13" s="1"/>
  <c r="G80" i="13"/>
  <c r="D79" i="13"/>
  <c r="G77" i="13"/>
  <c r="D77" i="13"/>
  <c r="I76" i="13"/>
  <c r="H76" i="13"/>
  <c r="G76" i="13"/>
  <c r="F76" i="13"/>
  <c r="E76" i="13"/>
  <c r="J76" i="13" s="1"/>
  <c r="I75" i="13"/>
  <c r="H75" i="13"/>
  <c r="G75" i="13"/>
  <c r="F75" i="13"/>
  <c r="E75" i="13"/>
  <c r="J75" i="13" s="1"/>
  <c r="I74" i="13"/>
  <c r="H74" i="13"/>
  <c r="G74" i="13"/>
  <c r="F74" i="13"/>
  <c r="E74" i="13"/>
  <c r="J74" i="13" s="1"/>
  <c r="I73" i="13"/>
  <c r="H73" i="13"/>
  <c r="G73" i="13"/>
  <c r="F73" i="13"/>
  <c r="E73" i="13"/>
  <c r="J73" i="13" s="1"/>
  <c r="I72" i="13"/>
  <c r="H72" i="13"/>
  <c r="G72" i="13"/>
  <c r="F72" i="13"/>
  <c r="E72" i="13"/>
  <c r="J72" i="13" s="1"/>
  <c r="I71" i="13"/>
  <c r="H71" i="13"/>
  <c r="G71" i="13"/>
  <c r="F71" i="13"/>
  <c r="E71" i="13"/>
  <c r="J71" i="13" s="1"/>
  <c r="I70" i="13"/>
  <c r="H70" i="13"/>
  <c r="G70" i="13"/>
  <c r="F70" i="13"/>
  <c r="E70" i="13"/>
  <c r="J70" i="13" s="1"/>
  <c r="I69" i="13"/>
  <c r="H69" i="13"/>
  <c r="G69" i="13"/>
  <c r="F69" i="13"/>
  <c r="E69" i="13"/>
  <c r="J69" i="13" s="1"/>
  <c r="I68" i="13"/>
  <c r="H68" i="13"/>
  <c r="G68" i="13"/>
  <c r="F68" i="13"/>
  <c r="E68" i="13"/>
  <c r="J68" i="13" s="1"/>
  <c r="I67" i="13"/>
  <c r="H67" i="13"/>
  <c r="G67" i="13"/>
  <c r="F67" i="13"/>
  <c r="E67" i="13"/>
  <c r="J67" i="13" s="1"/>
  <c r="I66" i="13"/>
  <c r="H66" i="13"/>
  <c r="G66" i="13"/>
  <c r="F66" i="13"/>
  <c r="E66" i="13"/>
  <c r="J66" i="13" s="1"/>
  <c r="I65" i="13"/>
  <c r="H65" i="13"/>
  <c r="G65" i="13"/>
  <c r="F65" i="13"/>
  <c r="E65" i="13"/>
  <c r="J65" i="13" s="1"/>
  <c r="I64" i="13"/>
  <c r="H64" i="13"/>
  <c r="G64" i="13"/>
  <c r="F64" i="13"/>
  <c r="E64" i="13"/>
  <c r="J64" i="13" s="1"/>
  <c r="I63" i="13"/>
  <c r="H63" i="13"/>
  <c r="G63" i="13"/>
  <c r="F63" i="13"/>
  <c r="E63" i="13"/>
  <c r="J63" i="13" s="1"/>
  <c r="I62" i="13"/>
  <c r="H62" i="13"/>
  <c r="G62" i="13"/>
  <c r="F62" i="13"/>
  <c r="E62" i="13"/>
  <c r="J62" i="13" s="1"/>
  <c r="I61" i="13"/>
  <c r="H61" i="13"/>
  <c r="G61" i="13"/>
  <c r="F61" i="13"/>
  <c r="E61" i="13"/>
  <c r="J61" i="13" s="1"/>
  <c r="I60" i="13"/>
  <c r="H60" i="13"/>
  <c r="G60" i="13"/>
  <c r="F60" i="13"/>
  <c r="E60" i="13"/>
  <c r="J60" i="13" s="1"/>
  <c r="I59" i="13"/>
  <c r="H59" i="13"/>
  <c r="G59" i="13"/>
  <c r="F59" i="13"/>
  <c r="E59" i="13"/>
  <c r="J59" i="13" s="1"/>
  <c r="I58" i="13"/>
  <c r="H58" i="13"/>
  <c r="G58" i="13"/>
  <c r="F58" i="13"/>
  <c r="E58" i="13"/>
  <c r="J58" i="13" s="1"/>
  <c r="I57" i="13"/>
  <c r="H57" i="13"/>
  <c r="H77" i="13" s="1"/>
  <c r="G57" i="13"/>
  <c r="F57" i="13"/>
  <c r="E57" i="13"/>
  <c r="J57" i="13" s="1"/>
  <c r="I56" i="13"/>
  <c r="I77" i="13" s="1"/>
  <c r="H56" i="13"/>
  <c r="G56" i="13"/>
  <c r="F56" i="13"/>
  <c r="F77" i="13" s="1"/>
  <c r="E56" i="13"/>
  <c r="E77" i="13" s="1"/>
  <c r="G53" i="13"/>
  <c r="D52" i="13"/>
  <c r="E49" i="13"/>
  <c r="D49" i="13"/>
  <c r="I48" i="13"/>
  <c r="H48" i="13"/>
  <c r="G48" i="13"/>
  <c r="F48" i="13"/>
  <c r="E48" i="13"/>
  <c r="D48" i="13"/>
  <c r="J48" i="13" s="1"/>
  <c r="I47" i="13"/>
  <c r="H47" i="13"/>
  <c r="G47" i="13"/>
  <c r="F47" i="13"/>
  <c r="E47" i="13"/>
  <c r="D47" i="13"/>
  <c r="J47" i="13" s="1"/>
  <c r="I46" i="13"/>
  <c r="J46" i="13" s="1"/>
  <c r="H46" i="13"/>
  <c r="G46" i="13"/>
  <c r="F46" i="13"/>
  <c r="E46" i="13"/>
  <c r="D46" i="13"/>
  <c r="I45" i="13"/>
  <c r="H45" i="13"/>
  <c r="G45" i="13"/>
  <c r="F45" i="13"/>
  <c r="E45" i="13"/>
  <c r="D45" i="13"/>
  <c r="J45" i="13" s="1"/>
  <c r="I44" i="13"/>
  <c r="H44" i="13"/>
  <c r="G44" i="13"/>
  <c r="F44" i="13"/>
  <c r="E44" i="13"/>
  <c r="D44" i="13"/>
  <c r="J44" i="13" s="1"/>
  <c r="I43" i="13"/>
  <c r="H43" i="13"/>
  <c r="G43" i="13"/>
  <c r="F43" i="13"/>
  <c r="J43" i="13" s="1"/>
  <c r="E43" i="13"/>
  <c r="D43" i="13"/>
  <c r="I42" i="13"/>
  <c r="H42" i="13"/>
  <c r="G42" i="13"/>
  <c r="F42" i="13"/>
  <c r="E42" i="13"/>
  <c r="D42" i="13"/>
  <c r="J42" i="13" s="1"/>
  <c r="I41" i="13"/>
  <c r="H41" i="13"/>
  <c r="G41" i="13"/>
  <c r="F41" i="13"/>
  <c r="E41" i="13"/>
  <c r="J41" i="13" s="1"/>
  <c r="D41" i="13"/>
  <c r="I40" i="13"/>
  <c r="H40" i="13"/>
  <c r="G40" i="13"/>
  <c r="F40" i="13"/>
  <c r="E40" i="13"/>
  <c r="D40" i="13"/>
  <c r="J40" i="13" s="1"/>
  <c r="J39" i="13"/>
  <c r="I39" i="13"/>
  <c r="H39" i="13"/>
  <c r="G39" i="13"/>
  <c r="F39" i="13"/>
  <c r="E39" i="13"/>
  <c r="D39" i="13"/>
  <c r="I38" i="13"/>
  <c r="H38" i="13"/>
  <c r="G38" i="13"/>
  <c r="F38" i="13"/>
  <c r="E38" i="13"/>
  <c r="J38" i="13" s="1"/>
  <c r="D38" i="13"/>
  <c r="I37" i="13"/>
  <c r="H37" i="13"/>
  <c r="G37" i="13"/>
  <c r="F37" i="13"/>
  <c r="E37" i="13"/>
  <c r="D37" i="13"/>
  <c r="J37" i="13" s="1"/>
  <c r="I36" i="13"/>
  <c r="H36" i="13"/>
  <c r="G36" i="13"/>
  <c r="F36" i="13"/>
  <c r="E36" i="13"/>
  <c r="D36" i="13"/>
  <c r="J36" i="13" s="1"/>
  <c r="I35" i="13"/>
  <c r="H35" i="13"/>
  <c r="G35" i="13"/>
  <c r="F35" i="13"/>
  <c r="E35" i="13"/>
  <c r="D35" i="13"/>
  <c r="J35" i="13" s="1"/>
  <c r="I34" i="13"/>
  <c r="J34" i="13" s="1"/>
  <c r="H34" i="13"/>
  <c r="G34" i="13"/>
  <c r="F34" i="13"/>
  <c r="E34" i="13"/>
  <c r="D34" i="13"/>
  <c r="I33" i="13"/>
  <c r="H33" i="13"/>
  <c r="G33" i="13"/>
  <c r="F33" i="13"/>
  <c r="E33" i="13"/>
  <c r="D33" i="13"/>
  <c r="J33" i="13" s="1"/>
  <c r="I32" i="13"/>
  <c r="H32" i="13"/>
  <c r="G32" i="13"/>
  <c r="F32" i="13"/>
  <c r="E32" i="13"/>
  <c r="D32" i="13"/>
  <c r="J32" i="13" s="1"/>
  <c r="I31" i="13"/>
  <c r="H31" i="13"/>
  <c r="G31" i="13"/>
  <c r="F31" i="13"/>
  <c r="J31" i="13" s="1"/>
  <c r="E31" i="13"/>
  <c r="D31" i="13"/>
  <c r="I30" i="13"/>
  <c r="H30" i="13"/>
  <c r="G30" i="13"/>
  <c r="F30" i="13"/>
  <c r="E30" i="13"/>
  <c r="E50" i="13" s="1"/>
  <c r="D30" i="13"/>
  <c r="J30" i="13" s="1"/>
  <c r="I29" i="13"/>
  <c r="I50" i="13" s="1"/>
  <c r="H29" i="13"/>
  <c r="H50" i="13" s="1"/>
  <c r="G29" i="13"/>
  <c r="G50" i="13" s="1"/>
  <c r="F29" i="13"/>
  <c r="F50" i="13" s="1"/>
  <c r="E29" i="13"/>
  <c r="D29" i="13"/>
  <c r="D50" i="13" s="1"/>
  <c r="L28" i="13"/>
  <c r="L26" i="13"/>
  <c r="G26" i="13"/>
  <c r="D25" i="13"/>
  <c r="L24" i="13"/>
  <c r="L22" i="13"/>
  <c r="L18" i="13"/>
  <c r="L30" i="13" s="1"/>
  <c r="G79" i="12"/>
  <c r="G52" i="12"/>
  <c r="G25" i="12"/>
  <c r="G6" i="12"/>
  <c r="D78" i="12" s="1"/>
  <c r="J48" i="12" l="1"/>
  <c r="J102" i="12"/>
  <c r="J101" i="12"/>
  <c r="L30" i="12"/>
  <c r="I130" i="12"/>
  <c r="J99" i="12"/>
  <c r="H130" i="12"/>
  <c r="G130" i="12"/>
  <c r="I76" i="12"/>
  <c r="D130" i="12"/>
  <c r="F130" i="12"/>
  <c r="H76" i="12"/>
  <c r="E130" i="12"/>
  <c r="G76" i="12"/>
  <c r="F76" i="12"/>
  <c r="E76" i="12"/>
  <c r="J75" i="12"/>
  <c r="J94" i="12"/>
  <c r="J87" i="12"/>
  <c r="J61" i="12"/>
  <c r="J73" i="12"/>
  <c r="J31" i="12"/>
  <c r="D49" i="12"/>
  <c r="J28" i="12"/>
  <c r="J33" i="12"/>
  <c r="J35" i="12"/>
  <c r="J45" i="12"/>
  <c r="J47" i="12"/>
  <c r="J92" i="12"/>
  <c r="D24" i="12"/>
  <c r="J115" i="12"/>
  <c r="J125" i="12"/>
  <c r="J127" i="12"/>
  <c r="J84" i="12"/>
  <c r="J113" i="12"/>
  <c r="J30" i="12"/>
  <c r="J83" i="12"/>
  <c r="J95" i="12"/>
  <c r="J97" i="12"/>
  <c r="J110" i="12"/>
  <c r="J112" i="12"/>
  <c r="J36" i="12"/>
  <c r="J46" i="12"/>
  <c r="J74" i="12"/>
  <c r="G103" i="12"/>
  <c r="J98" i="12"/>
  <c r="J100" i="12"/>
  <c r="J82" i="12"/>
  <c r="J111" i="12"/>
  <c r="J29" i="12"/>
  <c r="J38" i="12"/>
  <c r="J64" i="12"/>
  <c r="I103" i="12"/>
  <c r="J96" i="12"/>
  <c r="J40" i="12"/>
  <c r="J119" i="12"/>
  <c r="J121" i="12"/>
  <c r="J123" i="12"/>
  <c r="J55" i="12"/>
  <c r="J57" i="12"/>
  <c r="J59" i="12"/>
  <c r="J85" i="12"/>
  <c r="J89" i="12"/>
  <c r="J91" i="12"/>
  <c r="J39" i="12"/>
  <c r="J41" i="12"/>
  <c r="J43" i="12"/>
  <c r="J65" i="12"/>
  <c r="J67" i="12"/>
  <c r="J69" i="12"/>
  <c r="J71" i="12"/>
  <c r="J93" i="12"/>
  <c r="J117" i="12"/>
  <c r="J129" i="12"/>
  <c r="J114" i="12"/>
  <c r="E49" i="12"/>
  <c r="G49" i="12"/>
  <c r="J32" i="12"/>
  <c r="J37" i="12"/>
  <c r="J63" i="12"/>
  <c r="D103" i="12"/>
  <c r="J116" i="12"/>
  <c r="J118" i="12"/>
  <c r="J120" i="12"/>
  <c r="J122" i="12"/>
  <c r="J124" i="12"/>
  <c r="H49" i="12"/>
  <c r="J34" i="12"/>
  <c r="J56" i="12"/>
  <c r="J58" i="12"/>
  <c r="J60" i="12"/>
  <c r="E103" i="12"/>
  <c r="J86" i="12"/>
  <c r="J88" i="12"/>
  <c r="J90" i="12"/>
  <c r="J126" i="12"/>
  <c r="F49" i="12"/>
  <c r="I49" i="12"/>
  <c r="J42" i="12"/>
  <c r="J44" i="12"/>
  <c r="J62" i="12"/>
  <c r="J66" i="12"/>
  <c r="J68" i="12"/>
  <c r="J70" i="12"/>
  <c r="J72" i="12"/>
  <c r="F103" i="12"/>
  <c r="J128" i="12"/>
  <c r="J87" i="13"/>
  <c r="J104" i="13" s="1"/>
  <c r="J110" i="13"/>
  <c r="J131" i="13" s="1"/>
  <c r="J56" i="13"/>
  <c r="J77" i="13" s="1"/>
  <c r="J29" i="13"/>
  <c r="J50" i="13" s="1"/>
  <c r="J109" i="12"/>
  <c r="D51" i="12"/>
  <c r="H103" i="12"/>
  <c r="D76" i="12"/>
  <c r="D105" i="12"/>
  <c r="J130" i="12" l="1"/>
  <c r="J76" i="12"/>
  <c r="J49" i="12"/>
  <c r="J103" i="12"/>
</calcChain>
</file>

<file path=xl/sharedStrings.xml><?xml version="1.0" encoding="utf-8"?>
<sst xmlns="http://schemas.openxmlformats.org/spreadsheetml/2006/main" count="19598" uniqueCount="2680">
  <si>
    <t>State of California</t>
  </si>
  <si>
    <t>Department of Conservation</t>
  </si>
  <si>
    <t>WEEKLY SUMMARY</t>
  </si>
  <si>
    <t>Permits Issued</t>
  </si>
  <si>
    <t xml:space="preserve">Bulletin No. PR4S   </t>
  </si>
  <si>
    <t>STATE OF CALIFORNIA</t>
  </si>
  <si>
    <t>Gavin Newsom, Governor</t>
  </si>
  <si>
    <t>NATURAL RESOURCES AGENCY</t>
  </si>
  <si>
    <t>Wade Crowfoot, Secretary</t>
  </si>
  <si>
    <t>DEPARTMENT OF CONSERVATION</t>
  </si>
  <si>
    <t>District</t>
  </si>
  <si>
    <t>Product</t>
  </si>
  <si>
    <t>New Drill</t>
  </si>
  <si>
    <t>Deepen</t>
  </si>
  <si>
    <t>Sidetrack</t>
  </si>
  <si>
    <t>Rework</t>
  </si>
  <si>
    <t>Abandon</t>
  </si>
  <si>
    <t>Re-Abandon</t>
  </si>
  <si>
    <t>GrandTotal</t>
  </si>
  <si>
    <t>Coastal</t>
  </si>
  <si>
    <t>Dry Gas</t>
  </si>
  <si>
    <t>Gas</t>
  </si>
  <si>
    <t>Liquefied Gas</t>
  </si>
  <si>
    <t>Oil &amp; Gas</t>
  </si>
  <si>
    <t>Water Source</t>
  </si>
  <si>
    <t>Air Injection</t>
  </si>
  <si>
    <t>Gas Disposal</t>
  </si>
  <si>
    <t>Injection</t>
  </si>
  <si>
    <t>Pressure Maintenance</t>
  </si>
  <si>
    <t>Steamflood</t>
  </si>
  <si>
    <t>Water Disposal</t>
  </si>
  <si>
    <t>Cyclic Steam</t>
  </si>
  <si>
    <t>Gas Storage</t>
  </si>
  <si>
    <t>Multi-Purpose</t>
  </si>
  <si>
    <t>Core Hole</t>
  </si>
  <si>
    <t>Dry Hole</t>
  </si>
  <si>
    <t>Observation</t>
  </si>
  <si>
    <t>Unknown</t>
  </si>
  <si>
    <t>Gas Injection</t>
  </si>
  <si>
    <t>District Total</t>
  </si>
  <si>
    <t>Inland</t>
  </si>
  <si>
    <t>Southern</t>
  </si>
  <si>
    <t>Northern</t>
  </si>
  <si>
    <t>Grand Totals</t>
  </si>
  <si>
    <t xml:space="preserve">Paste .csv data for </t>
  </si>
  <si>
    <t>NOI - New Drill</t>
  </si>
  <si>
    <t>NOI - Deepen</t>
  </si>
  <si>
    <t>NOI - Sidetrack</t>
  </si>
  <si>
    <t>NOI - Rework</t>
  </si>
  <si>
    <t>NOI - Abandon</t>
  </si>
  <si>
    <t>NOI - Re-Abandon</t>
  </si>
  <si>
    <t>NOI</t>
  </si>
  <si>
    <t>the Week here --&gt;</t>
  </si>
  <si>
    <t>District1</t>
  </si>
  <si>
    <t>NoticeType</t>
  </si>
  <si>
    <t>OperatorName1</t>
  </si>
  <si>
    <t>WellDesignation</t>
  </si>
  <si>
    <t>WellTypeDesc</t>
  </si>
  <si>
    <t>WellApi</t>
  </si>
  <si>
    <t>SectionDesc</t>
  </si>
  <si>
    <t>Township</t>
  </si>
  <si>
    <t>RangeDesc</t>
  </si>
  <si>
    <t>FieldName</t>
  </si>
  <si>
    <t>Total Records</t>
  </si>
  <si>
    <t>(Record Count</t>
  </si>
  <si>
    <t>Checks)</t>
  </si>
  <si>
    <t>(Double Check)</t>
  </si>
  <si>
    <t>DIVISION OF GEOLOGIC ENERGY MANAGEMENT</t>
  </si>
  <si>
    <t>All Districts</t>
  </si>
  <si>
    <t>Notice Type</t>
  </si>
  <si>
    <t xml:space="preserve">Operator </t>
  </si>
  <si>
    <t>Well Designation</t>
  </si>
  <si>
    <t xml:space="preserve">Well Type </t>
  </si>
  <si>
    <t>API #</t>
  </si>
  <si>
    <t>Sec.</t>
  </si>
  <si>
    <t>Twp.</t>
  </si>
  <si>
    <t>Rng.</t>
  </si>
  <si>
    <t xml:space="preserve">Field </t>
  </si>
  <si>
    <t>Division of Geologic Energy Management</t>
  </si>
  <si>
    <t>Waterflood</t>
  </si>
  <si>
    <t>03N</t>
  </si>
  <si>
    <t>31S</t>
  </si>
  <si>
    <t>21E</t>
  </si>
  <si>
    <t>29S</t>
  </si>
  <si>
    <t>22E</t>
  </si>
  <si>
    <t>30S</t>
  </si>
  <si>
    <t>36</t>
  </si>
  <si>
    <t>32S</t>
  </si>
  <si>
    <t>23E</t>
  </si>
  <si>
    <t>27S</t>
  </si>
  <si>
    <t>25</t>
  </si>
  <si>
    <t>27E</t>
  </si>
  <si>
    <t>N/A</t>
  </si>
  <si>
    <t>24W</t>
  </si>
  <si>
    <t>28</t>
  </si>
  <si>
    <t>23W</t>
  </si>
  <si>
    <t>31</t>
  </si>
  <si>
    <t>02S</t>
  </si>
  <si>
    <t>29</t>
  </si>
  <si>
    <t>24</t>
  </si>
  <si>
    <t>10</t>
  </si>
  <si>
    <t>02</t>
  </si>
  <si>
    <t>01</t>
  </si>
  <si>
    <t>03</t>
  </si>
  <si>
    <t>27</t>
  </si>
  <si>
    <t>06</t>
  </si>
  <si>
    <t>32</t>
  </si>
  <si>
    <t>33</t>
  </si>
  <si>
    <t>Aera Energy LLC</t>
  </si>
  <si>
    <t>04N</t>
  </si>
  <si>
    <t>Cat Canyon</t>
  </si>
  <si>
    <t>Midway-Sunset</t>
  </si>
  <si>
    <t>Berry Petroleum Company, LLC</t>
  </si>
  <si>
    <t>California Resources Elk Hills, LLC</t>
  </si>
  <si>
    <t>California Resources Production Corporation</t>
  </si>
  <si>
    <t>Chevron U.S.A. Inc.</t>
  </si>
  <si>
    <t>Cymric</t>
  </si>
  <si>
    <t>Sentinel Peak Resources California LLC</t>
  </si>
  <si>
    <t>12</t>
  </si>
  <si>
    <t>23</t>
  </si>
  <si>
    <t>09</t>
  </si>
  <si>
    <t>04S</t>
  </si>
  <si>
    <t>All District Total</t>
  </si>
  <si>
    <t>13W</t>
  </si>
  <si>
    <t>22</t>
  </si>
  <si>
    <t>07</t>
  </si>
  <si>
    <t>11W</t>
  </si>
  <si>
    <t>Ventura</t>
  </si>
  <si>
    <t>Bridgeland Resources, LLC</t>
  </si>
  <si>
    <t>Buena Vista</t>
  </si>
  <si>
    <t>30</t>
  </si>
  <si>
    <t>04</t>
  </si>
  <si>
    <t>Belridge, South</t>
  </si>
  <si>
    <t>05</t>
  </si>
  <si>
    <t>19</t>
  </si>
  <si>
    <t>26S</t>
  </si>
  <si>
    <t>Lost Hills</t>
  </si>
  <si>
    <t>28S</t>
  </si>
  <si>
    <t>34</t>
  </si>
  <si>
    <t>24E</t>
  </si>
  <si>
    <t>23S</t>
  </si>
  <si>
    <t>10E</t>
  </si>
  <si>
    <t>San Ardo</t>
  </si>
  <si>
    <t>Coalinga</t>
  </si>
  <si>
    <t>11</t>
  </si>
  <si>
    <t>20E</t>
  </si>
  <si>
    <t>14</t>
  </si>
  <si>
    <t>26</t>
  </si>
  <si>
    <t>Elk Hills</t>
  </si>
  <si>
    <t>15</t>
  </si>
  <si>
    <t>20</t>
  </si>
  <si>
    <t>HVI Cat Canyon, Inc.</t>
  </si>
  <si>
    <t>22W</t>
  </si>
  <si>
    <t>11N</t>
  </si>
  <si>
    <t>28E</t>
  </si>
  <si>
    <t>08</t>
  </si>
  <si>
    <t>13</t>
  </si>
  <si>
    <t>Crimson Resource Management Corp.</t>
  </si>
  <si>
    <t>Huntington Beach</t>
  </si>
  <si>
    <t>McKittrick</t>
  </si>
  <si>
    <t>E &amp; B Natural Resources Management Corporation</t>
  </si>
  <si>
    <t>Kern River</t>
  </si>
  <si>
    <t>18</t>
  </si>
  <si>
    <t>16</t>
  </si>
  <si>
    <t>Southern California Gas Company</t>
  </si>
  <si>
    <t>15W</t>
  </si>
  <si>
    <t>Wilmington</t>
  </si>
  <si>
    <t>05S</t>
  </si>
  <si>
    <t>12W</t>
  </si>
  <si>
    <t>Holmes Western Oil Corporation</t>
  </si>
  <si>
    <t>17</t>
  </si>
  <si>
    <t>06S</t>
  </si>
  <si>
    <t>01S</t>
  </si>
  <si>
    <t>35</t>
  </si>
  <si>
    <t>25S</t>
  </si>
  <si>
    <t>20S</t>
  </si>
  <si>
    <t>14E</t>
  </si>
  <si>
    <t>Poso Creek</t>
  </si>
  <si>
    <t>Belridge, North</t>
  </si>
  <si>
    <t>16W</t>
  </si>
  <si>
    <t>Carbon California Operating Company, LLC</t>
  </si>
  <si>
    <t>17W</t>
  </si>
  <si>
    <t>20W</t>
  </si>
  <si>
    <t>Wheeler Ridge</t>
  </si>
  <si>
    <t>Mount Poso</t>
  </si>
  <si>
    <t>The Termo Company</t>
  </si>
  <si>
    <t>Aliso Canyon</t>
  </si>
  <si>
    <t>Sawtelle</t>
  </si>
  <si>
    <t>CalNRG Operating, LLC</t>
  </si>
  <si>
    <t>Rincon</t>
  </si>
  <si>
    <t>26E</t>
  </si>
  <si>
    <t>Paloma</t>
  </si>
  <si>
    <t>05N</t>
  </si>
  <si>
    <t>19W</t>
  </si>
  <si>
    <t>Sespe</t>
  </si>
  <si>
    <t>09N</t>
  </si>
  <si>
    <t>33W</t>
  </si>
  <si>
    <t>Santa Maria Valley</t>
  </si>
  <si>
    <t>Warren E&amp;P, Inc.</t>
  </si>
  <si>
    <t>21</t>
  </si>
  <si>
    <t>DTR 717DU-34</t>
  </si>
  <si>
    <t>0403042367</t>
  </si>
  <si>
    <t>DTR 728NL-28</t>
  </si>
  <si>
    <t>0403041918</t>
  </si>
  <si>
    <t>DTR 733ALR-29</t>
  </si>
  <si>
    <t>0403051888</t>
  </si>
  <si>
    <t>DTR 733LL-29</t>
  </si>
  <si>
    <t>0403048261</t>
  </si>
  <si>
    <t>DTR 733NL-29</t>
  </si>
  <si>
    <t>0403044332</t>
  </si>
  <si>
    <t>DTR 775AU-33</t>
  </si>
  <si>
    <t>0403026994</t>
  </si>
  <si>
    <t>DTR 775NL-33</t>
  </si>
  <si>
    <t>0403027001</t>
  </si>
  <si>
    <t>Belgian Anticline</t>
  </si>
  <si>
    <t>Cahn 4-13C</t>
  </si>
  <si>
    <t>0402988764</t>
  </si>
  <si>
    <t>Cahn 4-6</t>
  </si>
  <si>
    <t>0403004580</t>
  </si>
  <si>
    <t>Cahn 9-8B</t>
  </si>
  <si>
    <t>0403000602</t>
  </si>
  <si>
    <t>Monte Cristo 181X</t>
  </si>
  <si>
    <t>0402960261</t>
  </si>
  <si>
    <t>528C1-20</t>
  </si>
  <si>
    <t>0403043197</t>
  </si>
  <si>
    <t>Belridge 5010-11</t>
  </si>
  <si>
    <t>0403007053</t>
  </si>
  <si>
    <t>Belridge 5184A-11</t>
  </si>
  <si>
    <t>0403030178</t>
  </si>
  <si>
    <t>Belridge 5205-11</t>
  </si>
  <si>
    <t>0403006529</t>
  </si>
  <si>
    <t>Belridge 5287-11</t>
  </si>
  <si>
    <t>0403008855</t>
  </si>
  <si>
    <t>Belridge K &amp; K 5316-11</t>
  </si>
  <si>
    <t>0403010784</t>
  </si>
  <si>
    <t>Marina 4397-3</t>
  </si>
  <si>
    <t>0403004685</t>
  </si>
  <si>
    <t>Marina 5033-10</t>
  </si>
  <si>
    <t>0403005690</t>
  </si>
  <si>
    <t>Marina 5177-10</t>
  </si>
  <si>
    <t>0403010714</t>
  </si>
  <si>
    <t>Marina 5358A-11</t>
  </si>
  <si>
    <t>0403026591</t>
  </si>
  <si>
    <t>Marina 5362-11</t>
  </si>
  <si>
    <t>0403030533</t>
  </si>
  <si>
    <t>Marina 5617A-3</t>
  </si>
  <si>
    <t>0403051817</t>
  </si>
  <si>
    <t>SEBU T 3423C-1</t>
  </si>
  <si>
    <t>0403068296</t>
  </si>
  <si>
    <t>SEBU T 5233-12</t>
  </si>
  <si>
    <t>0403017857</t>
  </si>
  <si>
    <t>SEBU T 5267-12</t>
  </si>
  <si>
    <t>0403020188</t>
  </si>
  <si>
    <t>SEBU T 5270-12</t>
  </si>
  <si>
    <t>0403020189</t>
  </si>
  <si>
    <t>SEBU T 5319-12</t>
  </si>
  <si>
    <t>0403020191</t>
  </si>
  <si>
    <t>SEBU T 5323-12</t>
  </si>
  <si>
    <t>0403022017</t>
  </si>
  <si>
    <t>SEBU T 5346-1</t>
  </si>
  <si>
    <t>0403007464</t>
  </si>
  <si>
    <t>SEBU T 5372-12</t>
  </si>
  <si>
    <t>0403020195</t>
  </si>
  <si>
    <t>SEBU T 5374-12</t>
  </si>
  <si>
    <t>0403022019</t>
  </si>
  <si>
    <t>St. Clair 5051-2</t>
  </si>
  <si>
    <t>0403025621</t>
  </si>
  <si>
    <t>Young Estate S 5244-11</t>
  </si>
  <si>
    <t>0403010698</t>
  </si>
  <si>
    <t>Young Estate S 5400-11</t>
  </si>
  <si>
    <t>0403010703</t>
  </si>
  <si>
    <t>Section 2 ET-K16i</t>
  </si>
  <si>
    <t>0403053221</t>
  </si>
  <si>
    <t>Section 34 BT-J12</t>
  </si>
  <si>
    <t>0403047518</t>
  </si>
  <si>
    <t>Fairfield 62-72</t>
  </si>
  <si>
    <t>0403049749</t>
  </si>
  <si>
    <t>Fairfield 64-68</t>
  </si>
  <si>
    <t>0403049752</t>
  </si>
  <si>
    <t>Fairfield 64-70</t>
  </si>
  <si>
    <t>0403049822</t>
  </si>
  <si>
    <t>Fairfield 64-74</t>
  </si>
  <si>
    <t>0403049824</t>
  </si>
  <si>
    <t>Fairfield 65-73</t>
  </si>
  <si>
    <t>0403049828</t>
  </si>
  <si>
    <t>Fairfield 66-72</t>
  </si>
  <si>
    <t>0403054896</t>
  </si>
  <si>
    <t>Oak Canyon</t>
  </si>
  <si>
    <t>Hartman East 22</t>
  </si>
  <si>
    <t>Taylor 465</t>
  </si>
  <si>
    <t>THUMS Long Beach Co.</t>
  </si>
  <si>
    <t>A-861 I</t>
  </si>
  <si>
    <t>D-520 I</t>
  </si>
  <si>
    <t>Permits Issued For Week #20 Ending Saturday, May 20th, 2023</t>
  </si>
  <si>
    <t>13-26B</t>
  </si>
  <si>
    <t>0402953417</t>
  </si>
  <si>
    <t>15-8D</t>
  </si>
  <si>
    <t>0402911102</t>
  </si>
  <si>
    <t>2-14D</t>
  </si>
  <si>
    <t>0402911221</t>
  </si>
  <si>
    <t>354H-36R</t>
  </si>
  <si>
    <t>0402958272</t>
  </si>
  <si>
    <t>35A-14D</t>
  </si>
  <si>
    <t>0402945917</t>
  </si>
  <si>
    <t>381-12C</t>
  </si>
  <si>
    <t>0402909661</t>
  </si>
  <si>
    <t>43A-14D</t>
  </si>
  <si>
    <t>0402950287</t>
  </si>
  <si>
    <t>5B-14D</t>
  </si>
  <si>
    <t>0402943923</t>
  </si>
  <si>
    <t>Balboa W-55-24B</t>
  </si>
  <si>
    <t>0402917399</t>
  </si>
  <si>
    <t>Wilkes 3W-28B</t>
  </si>
  <si>
    <t>0402937209</t>
  </si>
  <si>
    <t>KCL L 71-35</t>
  </si>
  <si>
    <t>0402920824</t>
  </si>
  <si>
    <t>KCL L 83-35</t>
  </si>
  <si>
    <t>0402920828</t>
  </si>
  <si>
    <t>KCL M 161X-27</t>
  </si>
  <si>
    <t>0402985309</t>
  </si>
  <si>
    <t>Midway-McKittrick A 13-30</t>
  </si>
  <si>
    <t>0402925782</t>
  </si>
  <si>
    <t>Midway-McKittrick A 23-30</t>
  </si>
  <si>
    <t>0402925786</t>
  </si>
  <si>
    <t>ROC-KCL G 87-27</t>
  </si>
  <si>
    <t>0402920730</t>
  </si>
  <si>
    <t>Veon 56-A-24</t>
  </si>
  <si>
    <t>0402925772</t>
  </si>
  <si>
    <t>Veon 76-24</t>
  </si>
  <si>
    <t>0402925766</t>
  </si>
  <si>
    <t>Veon 76-A-24</t>
  </si>
  <si>
    <t>0402925775</t>
  </si>
  <si>
    <t>1-9W</t>
  </si>
  <si>
    <t>0402984765</t>
  </si>
  <si>
    <t>2-20</t>
  </si>
  <si>
    <t>0402953102</t>
  </si>
  <si>
    <t>33-21</t>
  </si>
  <si>
    <t>0402900599</t>
  </si>
  <si>
    <t>33-431</t>
  </si>
  <si>
    <t>0403008034</t>
  </si>
  <si>
    <t>33-469</t>
  </si>
  <si>
    <t>0403024342</t>
  </si>
  <si>
    <t>35G 124</t>
  </si>
  <si>
    <t>0402947003</t>
  </si>
  <si>
    <t>36M 283</t>
  </si>
  <si>
    <t>0403010611</t>
  </si>
  <si>
    <t>36M 303</t>
  </si>
  <si>
    <t>0403000840</t>
  </si>
  <si>
    <t>36T 148</t>
  </si>
  <si>
    <t>0402945739</t>
  </si>
  <si>
    <t>4-2B</t>
  </si>
  <si>
    <t>0403006774</t>
  </si>
  <si>
    <t>6-11</t>
  </si>
  <si>
    <t>0402985525</t>
  </si>
  <si>
    <t>7-10C</t>
  </si>
  <si>
    <t>0403003867</t>
  </si>
  <si>
    <t>7-11B</t>
  </si>
  <si>
    <t>0403009121</t>
  </si>
  <si>
    <t>Alma Jr. 504</t>
  </si>
  <si>
    <t>0402954041</t>
  </si>
  <si>
    <t>Alva 28</t>
  </si>
  <si>
    <t>0403009801</t>
  </si>
  <si>
    <t>Alva 34</t>
  </si>
  <si>
    <t>0403042146</t>
  </si>
  <si>
    <t>Amazon 43</t>
  </si>
  <si>
    <t>0402952174</t>
  </si>
  <si>
    <t>American Crude T.O. 3</t>
  </si>
  <si>
    <t>0403002973</t>
  </si>
  <si>
    <t>Angus 818</t>
  </si>
  <si>
    <t>0402975061</t>
  </si>
  <si>
    <t>Angus TO-1</t>
  </si>
  <si>
    <t>0403014354</t>
  </si>
  <si>
    <t>Bishop Fee 15R</t>
  </si>
  <si>
    <t>0402976244</t>
  </si>
  <si>
    <t>Bishop Fee 168</t>
  </si>
  <si>
    <t>0402977258</t>
  </si>
  <si>
    <t>Bishop Fee 179</t>
  </si>
  <si>
    <t>0402977269</t>
  </si>
  <si>
    <t>Bishop Fee 200</t>
  </si>
  <si>
    <t>0402986743</t>
  </si>
  <si>
    <t>Bishop Fee 25R</t>
  </si>
  <si>
    <t>0402979317</t>
  </si>
  <si>
    <t>Bishop Fee 64</t>
  </si>
  <si>
    <t>0402940024</t>
  </si>
  <si>
    <t>Bishop Fee 93</t>
  </si>
  <si>
    <t>0402952781</t>
  </si>
  <si>
    <t>Bishop Fee T-14</t>
  </si>
  <si>
    <t>0402982374</t>
  </si>
  <si>
    <t>Cahn 10-8W</t>
  </si>
  <si>
    <t>0403000311</t>
  </si>
  <si>
    <t>Cahn 5-12B</t>
  </si>
  <si>
    <t>0402985610</t>
  </si>
  <si>
    <t>Cahn 5-15A</t>
  </si>
  <si>
    <t>0402984522</t>
  </si>
  <si>
    <t>Cahn 7-10B</t>
  </si>
  <si>
    <t>0403000660</t>
  </si>
  <si>
    <t>Cahn 7-15B</t>
  </si>
  <si>
    <t>0402982779</t>
  </si>
  <si>
    <t>Cahn 8-6WA</t>
  </si>
  <si>
    <t>0403000214</t>
  </si>
  <si>
    <t>Cahn 9-10D</t>
  </si>
  <si>
    <t>0403005399</t>
  </si>
  <si>
    <t>Cahn 9-7W</t>
  </si>
  <si>
    <t>0403000209</t>
  </si>
  <si>
    <t>Cahn 9-7WB</t>
  </si>
  <si>
    <t>0403000221</t>
  </si>
  <si>
    <t>Canfield 100</t>
  </si>
  <si>
    <t>0402944103</t>
  </si>
  <si>
    <t>Canfield 120</t>
  </si>
  <si>
    <t>0402963978</t>
  </si>
  <si>
    <t>Canfield 125</t>
  </si>
  <si>
    <t>0402965500</t>
  </si>
  <si>
    <t>Canfield 503</t>
  </si>
  <si>
    <t>0402944018</t>
  </si>
  <si>
    <t>Canfield 504</t>
  </si>
  <si>
    <t>0402944024</t>
  </si>
  <si>
    <t>Canfield 535</t>
  </si>
  <si>
    <t>0402944096</t>
  </si>
  <si>
    <t>Canfield 536</t>
  </si>
  <si>
    <t>0402944001</t>
  </si>
  <si>
    <t>Canfield 543</t>
  </si>
  <si>
    <t>0402944002</t>
  </si>
  <si>
    <t>Canfield 74</t>
  </si>
  <si>
    <t>0402942398</t>
  </si>
  <si>
    <t>Canfield 78</t>
  </si>
  <si>
    <t>0402942479</t>
  </si>
  <si>
    <t>Canfield 92</t>
  </si>
  <si>
    <t>0402942932</t>
  </si>
  <si>
    <t>Canfield 98</t>
  </si>
  <si>
    <t>0402942958</t>
  </si>
  <si>
    <t>Canfield T.O. 7</t>
  </si>
  <si>
    <t>0403002081</t>
  </si>
  <si>
    <t>Canfield T.O. 9</t>
  </si>
  <si>
    <t>0403005834</t>
  </si>
  <si>
    <t>Columbian T.O. 1</t>
  </si>
  <si>
    <t>0403006313</t>
  </si>
  <si>
    <t>Cordes 41</t>
  </si>
  <si>
    <t>0402951011</t>
  </si>
  <si>
    <t>Cordes 516</t>
  </si>
  <si>
    <t>0403036724</t>
  </si>
  <si>
    <t>Cordes 518</t>
  </si>
  <si>
    <t>0403036725</t>
  </si>
  <si>
    <t>Cordes 519</t>
  </si>
  <si>
    <t>0403036726</t>
  </si>
  <si>
    <t>G-1112</t>
  </si>
  <si>
    <t>0403001205</t>
  </si>
  <si>
    <t>G-1116</t>
  </si>
  <si>
    <t>0403001209</t>
  </si>
  <si>
    <t>G-166</t>
  </si>
  <si>
    <t>0402941135</t>
  </si>
  <si>
    <t>G-4812</t>
  </si>
  <si>
    <t>0403011607</t>
  </si>
  <si>
    <t>G-5012</t>
  </si>
  <si>
    <t>0403007674</t>
  </si>
  <si>
    <t>G-5305</t>
  </si>
  <si>
    <t>0403011140</t>
  </si>
  <si>
    <t>G-6115</t>
  </si>
  <si>
    <t>0403012956</t>
  </si>
  <si>
    <t>G-6306</t>
  </si>
  <si>
    <t>0403008332</t>
  </si>
  <si>
    <t>G-6310</t>
  </si>
  <si>
    <t>0403000999</t>
  </si>
  <si>
    <t>Giant 65A</t>
  </si>
  <si>
    <t>0402960220</t>
  </si>
  <si>
    <t>Hecla T.O. 1</t>
  </si>
  <si>
    <t>0403001630</t>
  </si>
  <si>
    <t>HI-1Jv</t>
  </si>
  <si>
    <t>0401925512</t>
  </si>
  <si>
    <t>Kern 110</t>
  </si>
  <si>
    <t>0402928483</t>
  </si>
  <si>
    <t>Kern 112</t>
  </si>
  <si>
    <t>0402928485</t>
  </si>
  <si>
    <t>Kern 227</t>
  </si>
  <si>
    <t>0402942617</t>
  </si>
  <si>
    <t>Kern 39</t>
  </si>
  <si>
    <t>0402928435</t>
  </si>
  <si>
    <t>Kern 440</t>
  </si>
  <si>
    <t>0403036771</t>
  </si>
  <si>
    <t>Kern 508</t>
  </si>
  <si>
    <t>0402951107</t>
  </si>
  <si>
    <t>Kern 531</t>
  </si>
  <si>
    <t>0403036789</t>
  </si>
  <si>
    <t>Kern 532</t>
  </si>
  <si>
    <t>0403036790</t>
  </si>
  <si>
    <t>Kern 538</t>
  </si>
  <si>
    <t>0403036796</t>
  </si>
  <si>
    <t>Kern A 212</t>
  </si>
  <si>
    <t>0403023640</t>
  </si>
  <si>
    <t>Kern A 218</t>
  </si>
  <si>
    <t>0403024036</t>
  </si>
  <si>
    <t>Kern T.O. 5</t>
  </si>
  <si>
    <t>0403000014</t>
  </si>
  <si>
    <t>Mecca 54</t>
  </si>
  <si>
    <t>0402964990</t>
  </si>
  <si>
    <t>Meek &amp; Stone T.O. 1</t>
  </si>
  <si>
    <t>0403001617</t>
  </si>
  <si>
    <t>Meek &amp; Stone T.O. 2</t>
  </si>
  <si>
    <t>0403006418</t>
  </si>
  <si>
    <t>Monte Cristo No. 2 3-1</t>
  </si>
  <si>
    <t>0402924258</t>
  </si>
  <si>
    <t>Monte Cristo No. 2 412T2</t>
  </si>
  <si>
    <t>0402987969</t>
  </si>
  <si>
    <t>OB-1</t>
  </si>
  <si>
    <t>0402985287</t>
  </si>
  <si>
    <t>OB-2</t>
  </si>
  <si>
    <t>0402985288</t>
  </si>
  <si>
    <t>Potomac 4R</t>
  </si>
  <si>
    <t>0402976938</t>
  </si>
  <si>
    <t>Quinby 42-A</t>
  </si>
  <si>
    <t>0402911848</t>
  </si>
  <si>
    <t>Rambler TO-2</t>
  </si>
  <si>
    <t>0403014350</t>
  </si>
  <si>
    <t>Section 9 5255</t>
  </si>
  <si>
    <t>0402982060</t>
  </si>
  <si>
    <t>Section 9 D260</t>
  </si>
  <si>
    <t>0403038174</t>
  </si>
  <si>
    <t>Section 9 E250</t>
  </si>
  <si>
    <t>0403038175</t>
  </si>
  <si>
    <t>Section 9 F250</t>
  </si>
  <si>
    <t>0403038177</t>
  </si>
  <si>
    <t>USL G-75</t>
  </si>
  <si>
    <t>0402923192</t>
  </si>
  <si>
    <t>Vulcan 177</t>
  </si>
  <si>
    <t>0402986598</t>
  </si>
  <si>
    <t>W.J. 7</t>
  </si>
  <si>
    <t>0402938091</t>
  </si>
  <si>
    <t>Drilling &amp; Production Co.</t>
  </si>
  <si>
    <t>Hahn 1</t>
  </si>
  <si>
    <t>0402938802</t>
  </si>
  <si>
    <t>Enas Fee 85-15</t>
  </si>
  <si>
    <t>0402957436</t>
  </si>
  <si>
    <t>S.P. 24</t>
  </si>
  <si>
    <t>0402912232</t>
  </si>
  <si>
    <t>Cymric-Ohio 15A-T</t>
  </si>
  <si>
    <t>0402976782</t>
  </si>
  <si>
    <t>Cymric-Ohio 17A-T</t>
  </si>
  <si>
    <t>0402976784</t>
  </si>
  <si>
    <t>Macpherson Oil Company</t>
  </si>
  <si>
    <t>KCL 4</t>
  </si>
  <si>
    <t>0402918255</t>
  </si>
  <si>
    <t>Round Mountain</t>
  </si>
  <si>
    <t>USL 18 75</t>
  </si>
  <si>
    <t>0402918025</t>
  </si>
  <si>
    <t>29E</t>
  </si>
  <si>
    <t>Petro Capital Resources, LLC</t>
  </si>
  <si>
    <t>Sesnon 4</t>
  </si>
  <si>
    <t>0402900401</t>
  </si>
  <si>
    <t>447J-7</t>
  </si>
  <si>
    <t>0403057405</t>
  </si>
  <si>
    <t>Belridge I 8272D-2</t>
  </si>
  <si>
    <t>0403050283</t>
  </si>
  <si>
    <t>Belridge III 8028B-3</t>
  </si>
  <si>
    <t>0403033397</t>
  </si>
  <si>
    <t>DTR 511CR-33</t>
  </si>
  <si>
    <t>T.O.L. 5588</t>
  </si>
  <si>
    <t>T.O.L. 5610</t>
  </si>
  <si>
    <t>T.O.L. 5611R</t>
  </si>
  <si>
    <t>Hill 31DW</t>
  </si>
  <si>
    <t>Hill 51EX</t>
  </si>
  <si>
    <t>Hill 83DX</t>
  </si>
  <si>
    <t>336-35B</t>
  </si>
  <si>
    <t>45A-6D</t>
  </si>
  <si>
    <t>5-5A-1C</t>
  </si>
  <si>
    <t>525-6D</t>
  </si>
  <si>
    <t>533-36B</t>
  </si>
  <si>
    <t>7-1C</t>
  </si>
  <si>
    <t>Glide 21 1403Wi</t>
  </si>
  <si>
    <t>4-8UWR</t>
  </si>
  <si>
    <t>76A</t>
  </si>
  <si>
    <t>McPhee 9-9T</t>
  </si>
  <si>
    <t>Sea Breeze 3-1AI</t>
  </si>
  <si>
    <t>Sea Breeze 3-1I</t>
  </si>
  <si>
    <t>Sea Breeze 3-2AI</t>
  </si>
  <si>
    <t>Sea Breeze 3-2I</t>
  </si>
  <si>
    <t>USL 18 250</t>
  </si>
  <si>
    <t>USL 20 153</t>
  </si>
  <si>
    <t>Premier Pumping Unit Services, Inc.</t>
  </si>
  <si>
    <t>Portals-Berry 66A-4</t>
  </si>
  <si>
    <t>Edison</t>
  </si>
  <si>
    <t>Portals-Berry 77A-4</t>
  </si>
  <si>
    <t>San Joaquin Facilities Management, Inc.</t>
  </si>
  <si>
    <t>Red Ribbon Ranch 35</t>
  </si>
  <si>
    <t>Fruitvale</t>
  </si>
  <si>
    <t>TRC Operating Company, Inc.</t>
  </si>
  <si>
    <t>Bull 46</t>
  </si>
  <si>
    <t>Calloma 505</t>
  </si>
  <si>
    <t>Monte Cristo No. 1 14-8B</t>
  </si>
  <si>
    <t>Section 5 8-3A</t>
  </si>
  <si>
    <t>Lloyd Corp. 10</t>
  </si>
  <si>
    <t>York 12</t>
  </si>
  <si>
    <t>Placerita</t>
  </si>
  <si>
    <t>York 44</t>
  </si>
  <si>
    <t>York 45</t>
  </si>
  <si>
    <t>Hobson B-28</t>
  </si>
  <si>
    <t>Hobson B-38-1</t>
  </si>
  <si>
    <t>Hobson B-58</t>
  </si>
  <si>
    <t>Aurignac (NCT-1) TO2</t>
  </si>
  <si>
    <t>Orradre 4910</t>
  </si>
  <si>
    <t>Orradre 5268-11</t>
  </si>
  <si>
    <t>Orradre R12-11</t>
  </si>
  <si>
    <t>Trio Petroleum LLC</t>
  </si>
  <si>
    <t>Hames Valley 2</t>
  </si>
  <si>
    <t>24S</t>
  </si>
  <si>
    <t>Any Field - Northern District</t>
  </si>
  <si>
    <t>Hames Valley 4</t>
  </si>
  <si>
    <t>Hambey 804-17</t>
  </si>
  <si>
    <t>11E</t>
  </si>
  <si>
    <t>V. L. &amp; W. 106</t>
  </si>
  <si>
    <t>V. L. &amp; W. 62</t>
  </si>
  <si>
    <t>Cat Canyon Resources LLC</t>
  </si>
  <si>
    <t>G.W.P. 948-24</t>
  </si>
  <si>
    <t>Santa Maria Energy, LLC</t>
  </si>
  <si>
    <t>Careaga 1312-D</t>
  </si>
  <si>
    <t>Orcutt</t>
  </si>
  <si>
    <t>Del Aliso 1 9</t>
  </si>
  <si>
    <t>USL-G 2</t>
  </si>
  <si>
    <t>Orradre 1168-12</t>
  </si>
  <si>
    <t>Orradre 1263-12</t>
  </si>
  <si>
    <t>Orradre 1315-12</t>
  </si>
  <si>
    <t>Orradre 1386-12</t>
  </si>
  <si>
    <t>Orradre 1397-11</t>
  </si>
  <si>
    <t>Orradre 1428-12</t>
  </si>
  <si>
    <t>Orradre 1438-12</t>
  </si>
  <si>
    <t>Orradre 1594-12</t>
  </si>
  <si>
    <t>A-829 I</t>
  </si>
  <si>
    <t>WTU 1409</t>
  </si>
  <si>
    <t>WTU 1871</t>
  </si>
  <si>
    <t>WTU 1873</t>
  </si>
  <si>
    <t>California Resources Long Beach, Inc.</t>
  </si>
  <si>
    <t>N-3-C S-307</t>
  </si>
  <si>
    <t>North Bolsa 24-I</t>
  </si>
  <si>
    <t>State Prc 425 CJ-287</t>
  </si>
  <si>
    <t>State Prc 426 4106A</t>
  </si>
  <si>
    <t>L-4</t>
  </si>
  <si>
    <t>Playa Del Rey</t>
  </si>
  <si>
    <t>0403043964</t>
  </si>
  <si>
    <t>0403053972</t>
  </si>
  <si>
    <t>0403053977</t>
  </si>
  <si>
    <t>0403062730</t>
  </si>
  <si>
    <t>0403009211</t>
  </si>
  <si>
    <t>0403020103</t>
  </si>
  <si>
    <t>0403019901</t>
  </si>
  <si>
    <t>0402909582</t>
  </si>
  <si>
    <t>0402972659</t>
  </si>
  <si>
    <t>0403046720</t>
  </si>
  <si>
    <t>0402913361</t>
  </si>
  <si>
    <t>0402902214</t>
  </si>
  <si>
    <t>0402902483</t>
  </si>
  <si>
    <t>0403063093</t>
  </si>
  <si>
    <t>0403041410</t>
  </si>
  <si>
    <t>640</t>
  </si>
  <si>
    <t>0403063742</t>
  </si>
  <si>
    <t>661</t>
  </si>
  <si>
    <t>0403065183</t>
  </si>
  <si>
    <t>0403063533</t>
  </si>
  <si>
    <t>872</t>
  </si>
  <si>
    <t>0403029313</t>
  </si>
  <si>
    <t>0403001652</t>
  </si>
  <si>
    <t>0403057868</t>
  </si>
  <si>
    <t>0403048814</t>
  </si>
  <si>
    <t>0403057869</t>
  </si>
  <si>
    <t>0403048815</t>
  </si>
  <si>
    <t>0403040579</t>
  </si>
  <si>
    <t>0403037226</t>
  </si>
  <si>
    <t>0402904775</t>
  </si>
  <si>
    <t>0402900436</t>
  </si>
  <si>
    <t>0402900712</t>
  </si>
  <si>
    <t>0403028640</t>
  </si>
  <si>
    <t>0402969584</t>
  </si>
  <si>
    <t>0402951191</t>
  </si>
  <si>
    <t>0402916205</t>
  </si>
  <si>
    <t>0411103932</t>
  </si>
  <si>
    <t>0403711759</t>
  </si>
  <si>
    <t>0403724139</t>
  </si>
  <si>
    <t>0403724140</t>
  </si>
  <si>
    <t>0411106193</t>
  </si>
  <si>
    <t>0411101721</t>
  </si>
  <si>
    <t>0411101788</t>
  </si>
  <si>
    <t>22HH2-1</t>
  </si>
  <si>
    <t>0403004602</t>
  </si>
  <si>
    <t>628A-25</t>
  </si>
  <si>
    <t>0403041404</t>
  </si>
  <si>
    <t>Belridge 3086-11</t>
  </si>
  <si>
    <t>0403005641</t>
  </si>
  <si>
    <t>Calso 12-674</t>
  </si>
  <si>
    <t>0402980730</t>
  </si>
  <si>
    <t>Calso 12-747R</t>
  </si>
  <si>
    <t>0403039328</t>
  </si>
  <si>
    <t>Calso 12-748R</t>
  </si>
  <si>
    <t>0403021643</t>
  </si>
  <si>
    <t>Calso 12-758</t>
  </si>
  <si>
    <t>0403002552</t>
  </si>
  <si>
    <t>Calso 12-85ER</t>
  </si>
  <si>
    <t>0403015920</t>
  </si>
  <si>
    <t>DTR 78K2-28</t>
  </si>
  <si>
    <t>0402978564</t>
  </si>
  <si>
    <t>DTR 916FR-34</t>
  </si>
  <si>
    <t>0403026448</t>
  </si>
  <si>
    <t>DTR 938K-28</t>
  </si>
  <si>
    <t>0403025334</t>
  </si>
  <si>
    <t>DTR 952J-33</t>
  </si>
  <si>
    <t>0403036171</t>
  </si>
  <si>
    <t>Lost Hills Two 17-B</t>
  </si>
  <si>
    <t>0402917553</t>
  </si>
  <si>
    <t>Lost Hills Two 36R-B</t>
  </si>
  <si>
    <t>0403002674</t>
  </si>
  <si>
    <t>Lost Hills Two E17-B</t>
  </si>
  <si>
    <t>0402985000</t>
  </si>
  <si>
    <t>Lost Hills Two T24-B</t>
  </si>
  <si>
    <t>0402984911</t>
  </si>
  <si>
    <t>Young Estate S 5521-11</t>
  </si>
  <si>
    <t>0403010709</t>
  </si>
  <si>
    <t>Hill 434</t>
  </si>
  <si>
    <t>0402984588</t>
  </si>
  <si>
    <t>Hill 500A</t>
  </si>
  <si>
    <t>0403029481</t>
  </si>
  <si>
    <t>347H-7R</t>
  </si>
  <si>
    <t>0402965425</t>
  </si>
  <si>
    <t>354X-7R</t>
  </si>
  <si>
    <t>0403037201</t>
  </si>
  <si>
    <t>364-7R</t>
  </si>
  <si>
    <t>0402948151</t>
  </si>
  <si>
    <t>366-7R</t>
  </si>
  <si>
    <t>0402948369</t>
  </si>
  <si>
    <t>368-7R</t>
  </si>
  <si>
    <t>0402967940</t>
  </si>
  <si>
    <t>Orchard SB47-12</t>
  </si>
  <si>
    <t>0403027213</t>
  </si>
  <si>
    <t>Orchard SB6-7</t>
  </si>
  <si>
    <t>0403027992</t>
  </si>
  <si>
    <t>18-T.O. 2</t>
  </si>
  <si>
    <t>0403002341</t>
  </si>
  <si>
    <t>4-9WB</t>
  </si>
  <si>
    <t>0403034526</t>
  </si>
  <si>
    <t>4-9WD</t>
  </si>
  <si>
    <t>0403029810</t>
  </si>
  <si>
    <t>5-11WA</t>
  </si>
  <si>
    <t>0403032542</t>
  </si>
  <si>
    <t>8-7D</t>
  </si>
  <si>
    <t>0403021939</t>
  </si>
  <si>
    <t>9-8WDR</t>
  </si>
  <si>
    <t>0403055836</t>
  </si>
  <si>
    <t>Alma Jr. 501</t>
  </si>
  <si>
    <t>0402940703</t>
  </si>
  <si>
    <t>Amazon 61</t>
  </si>
  <si>
    <t>0402974995</t>
  </si>
  <si>
    <t>Bald Eagle Jr. &amp; Eaglet T.O. 2</t>
  </si>
  <si>
    <t>0403000552</t>
  </si>
  <si>
    <t>Bishop Fee 10A</t>
  </si>
  <si>
    <t>0402953685</t>
  </si>
  <si>
    <t>Bishop Fee 14R</t>
  </si>
  <si>
    <t>0402969764</t>
  </si>
  <si>
    <t>Bishop Fee 33R</t>
  </si>
  <si>
    <t>0402985974</t>
  </si>
  <si>
    <t>Bishop Fee TO-3</t>
  </si>
  <si>
    <t>0403014347</t>
  </si>
  <si>
    <t>Cahn 11-15C</t>
  </si>
  <si>
    <t>0403004625</t>
  </si>
  <si>
    <t>Cahn 4-138</t>
  </si>
  <si>
    <t>0402964623</t>
  </si>
  <si>
    <t>Cahn 7-12E</t>
  </si>
  <si>
    <t>0403005439</t>
  </si>
  <si>
    <t>Cahn 8-12E</t>
  </si>
  <si>
    <t>0403005441</t>
  </si>
  <si>
    <t>Cahn 9-14D</t>
  </si>
  <si>
    <t>0403005785</t>
  </si>
  <si>
    <t>Cahn DHW-1</t>
  </si>
  <si>
    <t>0403006681</t>
  </si>
  <si>
    <t>Canfield 150</t>
  </si>
  <si>
    <t>0402968461</t>
  </si>
  <si>
    <t>Canfield 516</t>
  </si>
  <si>
    <t>0402942918</t>
  </si>
  <si>
    <t>Chicago Crude 83</t>
  </si>
  <si>
    <t>0402944342</t>
  </si>
  <si>
    <t>Cork 55-28</t>
  </si>
  <si>
    <t>0402940049</t>
  </si>
  <si>
    <t>Globe TO-2</t>
  </si>
  <si>
    <t>0403014920</t>
  </si>
  <si>
    <t>Kern 209</t>
  </si>
  <si>
    <t>0402940462</t>
  </si>
  <si>
    <t>Lost Hills Fee I 606</t>
  </si>
  <si>
    <t>0402965483</t>
  </si>
  <si>
    <t>McManus 153</t>
  </si>
  <si>
    <t>0402986386</t>
  </si>
  <si>
    <t>Omar 502</t>
  </si>
  <si>
    <t>0402951109</t>
  </si>
  <si>
    <t>Perseus 7</t>
  </si>
  <si>
    <t>0402922752</t>
  </si>
  <si>
    <t>Potomac 27</t>
  </si>
  <si>
    <t>0402951373</t>
  </si>
  <si>
    <t>Reed Crude 135</t>
  </si>
  <si>
    <t>0402970676</t>
  </si>
  <si>
    <t>San Joaquin 877R</t>
  </si>
  <si>
    <t>0403030907</t>
  </si>
  <si>
    <t>Midway-Premier 22-85</t>
  </si>
  <si>
    <t>0402955793</t>
  </si>
  <si>
    <t>USL 20 WD 1</t>
  </si>
  <si>
    <t>0402969119</t>
  </si>
  <si>
    <t>Ellis 118-9</t>
  </si>
  <si>
    <t>0403001592</t>
  </si>
  <si>
    <t>Ellis 129-9</t>
  </si>
  <si>
    <t>0403001594</t>
  </si>
  <si>
    <t>Ellis 217-9</t>
  </si>
  <si>
    <t>0403006016</t>
  </si>
  <si>
    <t>Ellis 227-9</t>
  </si>
  <si>
    <t>0403004884</t>
  </si>
  <si>
    <t>Welport I-26</t>
  </si>
  <si>
    <t>0403006762</t>
  </si>
  <si>
    <t>Welport I-27</t>
  </si>
  <si>
    <t>0403006763</t>
  </si>
  <si>
    <t>Welport I-28</t>
  </si>
  <si>
    <t>0403006764</t>
  </si>
  <si>
    <t>Welport I-29</t>
  </si>
  <si>
    <t>0403006765</t>
  </si>
  <si>
    <t>Welport I-32</t>
  </si>
  <si>
    <t>0403006768</t>
  </si>
  <si>
    <t>Midway Premier 10-6i</t>
  </si>
  <si>
    <t>0403069738</t>
  </si>
  <si>
    <t>Midway Premier 11-4i</t>
  </si>
  <si>
    <t>0403069739</t>
  </si>
  <si>
    <t>Midway Premier 11-5i</t>
  </si>
  <si>
    <t>0403069741</t>
  </si>
  <si>
    <t>Midway Premier 11-6i</t>
  </si>
  <si>
    <t>0403069740</t>
  </si>
  <si>
    <t>C-22</t>
  </si>
  <si>
    <t>0403068619</t>
  </si>
  <si>
    <t>E-19</t>
  </si>
  <si>
    <t>0403069011</t>
  </si>
  <si>
    <t>E-24</t>
  </si>
  <si>
    <t>0403069027</t>
  </si>
  <si>
    <t>F-23</t>
  </si>
  <si>
    <t>0403065780</t>
  </si>
  <si>
    <t>G-13</t>
  </si>
  <si>
    <t>0403046012</t>
  </si>
  <si>
    <t>GH-20Xi</t>
  </si>
  <si>
    <t>0403065787</t>
  </si>
  <si>
    <t>H-20</t>
  </si>
  <si>
    <t>0403043444</t>
  </si>
  <si>
    <t>J-13</t>
  </si>
  <si>
    <t>0403043280</t>
  </si>
  <si>
    <t>J-21</t>
  </si>
  <si>
    <t>0403046024</t>
  </si>
  <si>
    <t>J-22</t>
  </si>
  <si>
    <t>0403046025</t>
  </si>
  <si>
    <t>M-11</t>
  </si>
  <si>
    <t>0403046044</t>
  </si>
  <si>
    <t>M-12</t>
  </si>
  <si>
    <t>0403046046</t>
  </si>
  <si>
    <t>M26</t>
  </si>
  <si>
    <t>0403064877</t>
  </si>
  <si>
    <t>Asphalto</t>
  </si>
  <si>
    <t>MN24I</t>
  </si>
  <si>
    <t>0403064883</t>
  </si>
  <si>
    <t>N-16</t>
  </si>
  <si>
    <t>0403043381</t>
  </si>
  <si>
    <t>O-19</t>
  </si>
  <si>
    <t>0403043450</t>
  </si>
  <si>
    <t>O-24</t>
  </si>
  <si>
    <t>0403047735</t>
  </si>
  <si>
    <t>OQ25I</t>
  </si>
  <si>
    <t>QR-26i</t>
  </si>
  <si>
    <t>545-11D</t>
  </si>
  <si>
    <t>Paloma 26X-2</t>
  </si>
  <si>
    <t>Sill Two 56</t>
  </si>
  <si>
    <t>Kern Front</t>
  </si>
  <si>
    <t>15-4ST</t>
  </si>
  <si>
    <t>McKittrick Fee 3807ST</t>
  </si>
  <si>
    <t>McKittrick Fee 3930ST</t>
  </si>
  <si>
    <t>McKittrick Fee 4110ST</t>
  </si>
  <si>
    <t>Section 2 BE-Q4A</t>
  </si>
  <si>
    <t>Section 2 BE-Q5</t>
  </si>
  <si>
    <t>Section 34 BT-N21I</t>
  </si>
  <si>
    <t>Section 34 ET-K20i</t>
  </si>
  <si>
    <t>Section 35 AT-W2</t>
  </si>
  <si>
    <t>521F2-1</t>
  </si>
  <si>
    <t>DTR 534ZR2-29</t>
  </si>
  <si>
    <t>Lost Hills One 8501</t>
  </si>
  <si>
    <t>Fairfield 61-71</t>
  </si>
  <si>
    <t>V. L. &amp; W. 63</t>
  </si>
  <si>
    <t>Vagabond-Poco T-2</t>
  </si>
  <si>
    <t>Ojai 501</t>
  </si>
  <si>
    <t>Ojai</t>
  </si>
  <si>
    <t>Strand 1</t>
  </si>
  <si>
    <t>Harbordt 15-14</t>
  </si>
  <si>
    <t>Harbordt 6-15</t>
  </si>
  <si>
    <t>Harbordt 7-14</t>
  </si>
  <si>
    <t>Lakeview 77-8</t>
  </si>
  <si>
    <t>Mortensen Fee 1</t>
  </si>
  <si>
    <t>Mortensen Fee 14-10</t>
  </si>
  <si>
    <t>Mortensen Fee 14-5</t>
  </si>
  <si>
    <t>Mortensen Fee 15-5A</t>
  </si>
  <si>
    <t>Mortensen-Harbordt 10-12</t>
  </si>
  <si>
    <t>Mortensen-Harbordt 13-12</t>
  </si>
  <si>
    <t>Mortensen-Harbordt 14-12</t>
  </si>
  <si>
    <t>Mortensen-Harbordt 8-12</t>
  </si>
  <si>
    <t>So.  Mountain FB I Unit 5</t>
  </si>
  <si>
    <t>South Mountain</t>
  </si>
  <si>
    <t>Thompson Oil Company, Inc.</t>
  </si>
  <si>
    <t>Ojai 40</t>
  </si>
  <si>
    <t>21W</t>
  </si>
  <si>
    <t>Taylor 541</t>
  </si>
  <si>
    <t>Taylor 771</t>
  </si>
  <si>
    <t>V. L. &amp; W. 166</t>
  </si>
  <si>
    <t>V. L. &amp; W. 49</t>
  </si>
  <si>
    <t>Hamp Fee 34</t>
  </si>
  <si>
    <t>ABA Energy Corporation</t>
  </si>
  <si>
    <t>Gus Maulhardt 5</t>
  </si>
  <si>
    <t>01N</t>
  </si>
  <si>
    <t>Oxnard</t>
  </si>
  <si>
    <t>Oil Operators Inc.</t>
  </si>
  <si>
    <t>Butler 1</t>
  </si>
  <si>
    <t>Long Beach</t>
  </si>
  <si>
    <t>Dowlen-Federal 2</t>
  </si>
  <si>
    <t>0403064870</t>
  </si>
  <si>
    <t>0403065723</t>
  </si>
  <si>
    <t>0403018875</t>
  </si>
  <si>
    <t>0402972388</t>
  </si>
  <si>
    <t>0403054142</t>
  </si>
  <si>
    <t>0403024538</t>
  </si>
  <si>
    <t>6691</t>
  </si>
  <si>
    <t>0403069212</t>
  </si>
  <si>
    <t>0403032381</t>
  </si>
  <si>
    <t>0403029159</t>
  </si>
  <si>
    <t>0403022525</t>
  </si>
  <si>
    <t>0403032976</t>
  </si>
  <si>
    <t>0403032985</t>
  </si>
  <si>
    <t>0403051640</t>
  </si>
  <si>
    <t>0403050939</t>
  </si>
  <si>
    <t>0403045352</t>
  </si>
  <si>
    <t>0403044255</t>
  </si>
  <si>
    <t>0403044193</t>
  </si>
  <si>
    <t>0403028819</t>
  </si>
  <si>
    <t>0403049745</t>
  </si>
  <si>
    <t>0411104201</t>
  </si>
  <si>
    <t>0403722330</t>
  </si>
  <si>
    <t>0411120817</t>
  </si>
  <si>
    <t>0411101859</t>
  </si>
  <si>
    <t>0408321453</t>
  </si>
  <si>
    <t>0408320786</t>
  </si>
  <si>
    <t>0408320787</t>
  </si>
  <si>
    <t>0408320296</t>
  </si>
  <si>
    <t>0408301387</t>
  </si>
  <si>
    <t>0408320946</t>
  </si>
  <si>
    <t>0408321875</t>
  </si>
  <si>
    <t>0408321665</t>
  </si>
  <si>
    <t>0408321428</t>
  </si>
  <si>
    <t>0408321483</t>
  </si>
  <si>
    <t>0408321484</t>
  </si>
  <si>
    <t>0408321426</t>
  </si>
  <si>
    <t>0411103154</t>
  </si>
  <si>
    <t>0411101022</t>
  </si>
  <si>
    <t>0411104642</t>
  </si>
  <si>
    <t>0411102281</t>
  </si>
  <si>
    <t>0411105344</t>
  </si>
  <si>
    <t>0411121960</t>
  </si>
  <si>
    <t>0411121417</t>
  </si>
  <si>
    <t>0411104963</t>
  </si>
  <si>
    <t>0411120347</t>
  </si>
  <si>
    <t>0411122389</t>
  </si>
  <si>
    <t>0403710008</t>
  </si>
  <si>
    <t>0403716756</t>
  </si>
  <si>
    <t>Central</t>
  </si>
  <si>
    <t>Permit #</t>
  </si>
  <si>
    <t>supli</t>
  </si>
  <si>
    <t>PermitNumber</t>
  </si>
  <si>
    <t>Notice of Intensions (NOI's) Submitted For Week #20 Ending Saturday, May 20th, 2023</t>
  </si>
  <si>
    <t>Supplementary Permits</t>
  </si>
  <si>
    <t>Notice of Intention (NOI) Submitted</t>
  </si>
  <si>
    <t>Douglas Ito, State Oil &amp; Gas Supervisor</t>
  </si>
  <si>
    <t>No</t>
  </si>
  <si>
    <t>IsSupplementaryPermit</t>
  </si>
  <si>
    <t>Permit Type</t>
  </si>
  <si>
    <t>Field Name</t>
  </si>
  <si>
    <t>Operator Name</t>
  </si>
  <si>
    <t>Supplementary NOI</t>
  </si>
  <si>
    <t>Stratigraphic</t>
  </si>
  <si>
    <t>Jennifer Lucchesi, Director</t>
  </si>
  <si>
    <t>12N</t>
  </si>
  <si>
    <t>19S</t>
  </si>
  <si>
    <t>Any Field</t>
  </si>
  <si>
    <t>Yes</t>
  </si>
  <si>
    <t>Finley-Hausen-I 317</t>
  </si>
  <si>
    <t>0403023197</t>
  </si>
  <si>
    <t>Finley-Hausen-I 353T</t>
  </si>
  <si>
    <t>0403033653</t>
  </si>
  <si>
    <t>Finley-Johnson-Fox 421I</t>
  </si>
  <si>
    <t>0403008674</t>
  </si>
  <si>
    <t>1-8D</t>
  </si>
  <si>
    <t>0402911087</t>
  </si>
  <si>
    <t>Fano 12I</t>
  </si>
  <si>
    <t>0403037214</t>
  </si>
  <si>
    <t>Yowlumne</t>
  </si>
  <si>
    <t>3547-35</t>
  </si>
  <si>
    <t>0403053882</t>
  </si>
  <si>
    <t>3572-35</t>
  </si>
  <si>
    <t>0403053885</t>
  </si>
  <si>
    <t>3618-35</t>
  </si>
  <si>
    <t>0403053890</t>
  </si>
  <si>
    <t>38MM-35</t>
  </si>
  <si>
    <t>0402988701</t>
  </si>
  <si>
    <t>57G-18</t>
  </si>
  <si>
    <t>0402961116</t>
  </si>
  <si>
    <t>Belridge III WD23-3</t>
  </si>
  <si>
    <t>0403069380</t>
  </si>
  <si>
    <t>DTR 22K-29</t>
  </si>
  <si>
    <t>0402978172</t>
  </si>
  <si>
    <t>DTR 459-33</t>
  </si>
  <si>
    <t>0402972335</t>
  </si>
  <si>
    <t>Heard &amp; Painter 57</t>
  </si>
  <si>
    <t>0403040891</t>
  </si>
  <si>
    <t>Hopkins WD53-4</t>
  </si>
  <si>
    <t>0403069400</t>
  </si>
  <si>
    <t>Hopkins WD62-4</t>
  </si>
  <si>
    <t>0403069410</t>
  </si>
  <si>
    <t>Hopkins WD73-4</t>
  </si>
  <si>
    <t>0403069408</t>
  </si>
  <si>
    <t>Lehnhardt 116</t>
  </si>
  <si>
    <t>0403062545</t>
  </si>
  <si>
    <t>Green &amp; Whittier 556</t>
  </si>
  <si>
    <t>0402973304</t>
  </si>
  <si>
    <t>Green &amp; Whittier A 340</t>
  </si>
  <si>
    <t>0403034969</t>
  </si>
  <si>
    <t>Green &amp; Whittier A 344</t>
  </si>
  <si>
    <t>0403035087</t>
  </si>
  <si>
    <t>Green &amp; Whittier A 569</t>
  </si>
  <si>
    <t>0402989118</t>
  </si>
  <si>
    <t>Green &amp; Whittier A 574</t>
  </si>
  <si>
    <t>0402989573</t>
  </si>
  <si>
    <t>0401925485</t>
  </si>
  <si>
    <t>21S</t>
  </si>
  <si>
    <t>15E</t>
  </si>
  <si>
    <t>Jacalitos</t>
  </si>
  <si>
    <t>0401925486</t>
  </si>
  <si>
    <t>Orradre TO55</t>
  </si>
  <si>
    <t>0405322607</t>
  </si>
  <si>
    <t>5-1</t>
  </si>
  <si>
    <t>5-2</t>
  </si>
  <si>
    <t>02N</t>
  </si>
  <si>
    <t>Synergy Oil &amp; Gas, LLC</t>
  </si>
  <si>
    <t>Seal Beach</t>
  </si>
  <si>
    <t>For Week #32 Ending Saturday, August 16th, 2025</t>
  </si>
  <si>
    <t>Notice of Intention (NOI)  Submitted For Week #32 Ending Saturday, August 16th, 2025</t>
  </si>
  <si>
    <t>Anchor 80-15I</t>
  </si>
  <si>
    <t>0403024326</t>
  </si>
  <si>
    <t>Buena Fe 104</t>
  </si>
  <si>
    <t>0402945496</t>
  </si>
  <si>
    <t>Buena Fe 114</t>
  </si>
  <si>
    <t>0402947710</t>
  </si>
  <si>
    <t>Buena Fe 127</t>
  </si>
  <si>
    <t>0402948208</t>
  </si>
  <si>
    <t>Buena Fe 130</t>
  </si>
  <si>
    <t>0402948359</t>
  </si>
  <si>
    <t>Buena Fe 131</t>
  </si>
  <si>
    <t>0402949174</t>
  </si>
  <si>
    <t>Buena Fe 134</t>
  </si>
  <si>
    <t>0402949177</t>
  </si>
  <si>
    <t>Buena Fe 141</t>
  </si>
  <si>
    <t>0402951536</t>
  </si>
  <si>
    <t>Buena Fe 143</t>
  </si>
  <si>
    <t>0402953736</t>
  </si>
  <si>
    <t>Buena Fe 167</t>
  </si>
  <si>
    <t>0402966682</t>
  </si>
  <si>
    <t>Buena Fe 176</t>
  </si>
  <si>
    <t>0402975143</t>
  </si>
  <si>
    <t>Buena Fe 177</t>
  </si>
  <si>
    <t>0402975144</t>
  </si>
  <si>
    <t>Buena Fe 187</t>
  </si>
  <si>
    <t>0402983588</t>
  </si>
  <si>
    <t>Buena Fe 193</t>
  </si>
  <si>
    <t>0403006147</t>
  </si>
  <si>
    <t>Buena Fe 304</t>
  </si>
  <si>
    <t>0403006149</t>
  </si>
  <si>
    <t>Buena Fe 83</t>
  </si>
  <si>
    <t>0402943124</t>
  </si>
  <si>
    <t>H. &amp; D. 7-8PR</t>
  </si>
  <si>
    <t>0402974290</t>
  </si>
  <si>
    <t>H. &amp; D. 8-8P</t>
  </si>
  <si>
    <t>0402970555</t>
  </si>
  <si>
    <t>Lockwood 31-H</t>
  </si>
  <si>
    <t>0402964421</t>
  </si>
  <si>
    <t>383-31R</t>
  </si>
  <si>
    <t>0403052678</t>
  </si>
  <si>
    <t>47WD-25Z</t>
  </si>
  <si>
    <t>0403056986</t>
  </si>
  <si>
    <t>346</t>
  </si>
  <si>
    <t>0403039640</t>
  </si>
  <si>
    <t>45R</t>
  </si>
  <si>
    <t>0403038527</t>
  </si>
  <si>
    <t>AB-5I</t>
  </si>
  <si>
    <t>0403026347</t>
  </si>
  <si>
    <t>D-2</t>
  </si>
  <si>
    <t>0402961468</t>
  </si>
  <si>
    <t>Fano 13AI</t>
  </si>
  <si>
    <t>0403043265</t>
  </si>
  <si>
    <t>Grady 19</t>
  </si>
  <si>
    <t>0403045890</t>
  </si>
  <si>
    <t>Yowlumne Unit B 18X-33</t>
  </si>
  <si>
    <t>0402956769</t>
  </si>
  <si>
    <t>Yowlumne Unit B 23-10</t>
  </si>
  <si>
    <t>0402953492</t>
  </si>
  <si>
    <t>Yowlumne Unit B 27X-3</t>
  </si>
  <si>
    <t>0402989110</t>
  </si>
  <si>
    <t>Yowlumne Unit B 43X-10</t>
  </si>
  <si>
    <t>0402959570</t>
  </si>
  <si>
    <t>Yowlumne Unit B 46X-34</t>
  </si>
  <si>
    <t>0402976808</t>
  </si>
  <si>
    <t>CMO, Inc.</t>
  </si>
  <si>
    <t>Bacon 35-472</t>
  </si>
  <si>
    <t>0403052002</t>
  </si>
  <si>
    <t>Chico-Martinez</t>
  </si>
  <si>
    <t>Mitchel 35-20</t>
  </si>
  <si>
    <t>0402945178</t>
  </si>
  <si>
    <t>Mitchel 35-37A</t>
  </si>
  <si>
    <t>0402952821</t>
  </si>
  <si>
    <t>Mitchel 35-38</t>
  </si>
  <si>
    <t>0402951787</t>
  </si>
  <si>
    <t>Mitchel 35-6</t>
  </si>
  <si>
    <t>0402941956</t>
  </si>
  <si>
    <t>Caribou-Record 47</t>
  </si>
  <si>
    <t>0402960279</t>
  </si>
  <si>
    <t>Cauley 1-4</t>
  </si>
  <si>
    <t>0403035405</t>
  </si>
  <si>
    <t>Cauley 177</t>
  </si>
  <si>
    <t>0403033784</t>
  </si>
  <si>
    <t>Section 9 8-9X</t>
  </si>
  <si>
    <t>0403046145</t>
  </si>
  <si>
    <t>Metson G1-24</t>
  </si>
  <si>
    <t>0402945431</t>
  </si>
  <si>
    <t>R-3</t>
  </si>
  <si>
    <t>0402945249</t>
  </si>
  <si>
    <t>Ripley Trust 113</t>
  </si>
  <si>
    <t>0403035019</t>
  </si>
  <si>
    <t>Alta Vedder 1021LVH</t>
  </si>
  <si>
    <t>Matthew Fee 1118LVH</t>
  </si>
  <si>
    <t>Sarrett Fee 1142LVH</t>
  </si>
  <si>
    <t>Hunter Edison Oil Development LLC</t>
  </si>
  <si>
    <t>Graham 54-9</t>
  </si>
  <si>
    <t>25A 1</t>
  </si>
  <si>
    <t>0402905587</t>
  </si>
  <si>
    <t>46F-20</t>
  </si>
  <si>
    <t>0403057092</t>
  </si>
  <si>
    <t>928NR-18</t>
  </si>
  <si>
    <t>0403044982</t>
  </si>
  <si>
    <t>971N-13</t>
  </si>
  <si>
    <t>0403061576</t>
  </si>
  <si>
    <t>DTR 545GR2-33</t>
  </si>
  <si>
    <t>0403050580</t>
  </si>
  <si>
    <t>King 81WBR-30</t>
  </si>
  <si>
    <t>0403051360</t>
  </si>
  <si>
    <t>2111-1C</t>
  </si>
  <si>
    <t>0402902597</t>
  </si>
  <si>
    <t>121</t>
  </si>
  <si>
    <t>0402959781</t>
  </si>
  <si>
    <t>136</t>
  </si>
  <si>
    <t>0403008061</t>
  </si>
  <si>
    <t>1591</t>
  </si>
  <si>
    <t>0403029120</t>
  </si>
  <si>
    <t>41</t>
  </si>
  <si>
    <t>0403065097</t>
  </si>
  <si>
    <t>43A</t>
  </si>
  <si>
    <t>0403041678</t>
  </si>
  <si>
    <t>51</t>
  </si>
  <si>
    <t>0403065076</t>
  </si>
  <si>
    <t>516</t>
  </si>
  <si>
    <t>0403025430</t>
  </si>
  <si>
    <t>526</t>
  </si>
  <si>
    <t>0403005086</t>
  </si>
  <si>
    <t>608</t>
  </si>
  <si>
    <t>0403067744</t>
  </si>
  <si>
    <t>609</t>
  </si>
  <si>
    <t>0403067745</t>
  </si>
  <si>
    <t>0403067659</t>
  </si>
  <si>
    <t>0403057243</t>
  </si>
  <si>
    <t>0402952717</t>
  </si>
  <si>
    <t>Cresceus 53H</t>
  </si>
  <si>
    <t>0403063493</t>
  </si>
  <si>
    <t>Cresceus 54F</t>
  </si>
  <si>
    <t>0403063492</t>
  </si>
  <si>
    <t>McKittrick Fee 3915-I</t>
  </si>
  <si>
    <t>0403030801</t>
  </si>
  <si>
    <t>DTR 518CR2-34</t>
  </si>
  <si>
    <t>0403043693</t>
  </si>
  <si>
    <t>DTR 525AR3-34</t>
  </si>
  <si>
    <t>0403045219</t>
  </si>
  <si>
    <t>DTR 559ER4-34</t>
  </si>
  <si>
    <t>0403058180</t>
  </si>
  <si>
    <t>Andreotti 6</t>
  </si>
  <si>
    <t>0401120266</t>
  </si>
  <si>
    <t>14N</t>
  </si>
  <si>
    <t>01E</t>
  </si>
  <si>
    <t>Grimes Gas</t>
  </si>
  <si>
    <t>Andreotti 8</t>
  </si>
  <si>
    <t>0401120298</t>
  </si>
  <si>
    <t>Arbuckle Road 14</t>
  </si>
  <si>
    <t>0401120267</t>
  </si>
  <si>
    <t>Arbuckle Road 26</t>
  </si>
  <si>
    <t>0401120367</t>
  </si>
  <si>
    <t>Arbuckle Road 35</t>
  </si>
  <si>
    <t>0401120498</t>
  </si>
  <si>
    <t>Arbuckle Road 38</t>
  </si>
  <si>
    <t>0401120542</t>
  </si>
  <si>
    <t>01W</t>
  </si>
  <si>
    <t>Arbuckle Road 7</t>
  </si>
  <si>
    <t>0401120177</t>
  </si>
  <si>
    <t>Balsdon 3-35</t>
  </si>
  <si>
    <t>0401120955</t>
  </si>
  <si>
    <t>Wallace 4-4</t>
  </si>
  <si>
    <t>0401120903</t>
  </si>
  <si>
    <t>Yerxa 20-1</t>
  </si>
  <si>
    <t>0401120332</t>
  </si>
  <si>
    <t>Rosenberg (NCT-1) WI-12</t>
  </si>
  <si>
    <t>22S</t>
  </si>
  <si>
    <t>Pacific Gas and Electric Company</t>
  </si>
  <si>
    <t>Turner Cut 10-N</t>
  </si>
  <si>
    <t>05E</t>
  </si>
  <si>
    <t>McDonald Island Gas</t>
  </si>
  <si>
    <t>Turner Cut 2-S</t>
  </si>
  <si>
    <t>Whiskey Slough 3-E</t>
  </si>
  <si>
    <t>04E</t>
  </si>
  <si>
    <t>Whiskey Slough 5-W</t>
  </si>
  <si>
    <t>Brea Canon Oil Co.</t>
  </si>
  <si>
    <t>Joughin Unit 10-E</t>
  </si>
  <si>
    <t>14W</t>
  </si>
  <si>
    <t>Torrance</t>
  </si>
  <si>
    <t>Aemetis Carbon Capture, Inc.</t>
  </si>
  <si>
    <t>Aemetis Riverbank CO2 1</t>
  </si>
  <si>
    <t>Alberta 165-S</t>
  </si>
  <si>
    <t>0402983991</t>
  </si>
  <si>
    <t>Alberta 321AT</t>
  </si>
  <si>
    <t>0403042417</t>
  </si>
  <si>
    <t>Alberta TO-1</t>
  </si>
  <si>
    <t>0402984367</t>
  </si>
  <si>
    <t>Anderson 5</t>
  </si>
  <si>
    <t>0402961931</t>
  </si>
  <si>
    <t>Anderson C2</t>
  </si>
  <si>
    <t>0402974694</t>
  </si>
  <si>
    <t>Anderson Fee 27-232</t>
  </si>
  <si>
    <t>0402960187</t>
  </si>
  <si>
    <t>Wier 20-0L</t>
  </si>
  <si>
    <t>0402947452</t>
  </si>
  <si>
    <t>0402936008</t>
  </si>
  <si>
    <t>17H-11G</t>
  </si>
  <si>
    <t>0403013190</t>
  </si>
  <si>
    <t>23SW-1G</t>
  </si>
  <si>
    <t>0403010824</t>
  </si>
  <si>
    <t>352XA-31S</t>
  </si>
  <si>
    <t>0403036129</t>
  </si>
  <si>
    <t>363X-31S</t>
  </si>
  <si>
    <t>0403034037</t>
  </si>
  <si>
    <t>4-225-35S</t>
  </si>
  <si>
    <t>0402975247</t>
  </si>
  <si>
    <t>4-83NW-3G</t>
  </si>
  <si>
    <t>0403018985</t>
  </si>
  <si>
    <t>521-16D</t>
  </si>
  <si>
    <t>0402913419</t>
  </si>
  <si>
    <t>76NE-2G</t>
  </si>
  <si>
    <t>0403012538</t>
  </si>
  <si>
    <t>84WD-BM-26S</t>
  </si>
  <si>
    <t>0403023794</t>
  </si>
  <si>
    <t>King 542-16D</t>
  </si>
  <si>
    <t>0403036606</t>
  </si>
  <si>
    <t>Citadel Exploration Inc.</t>
  </si>
  <si>
    <t>Needham-Bloemer 1</t>
  </si>
  <si>
    <t>0402908759</t>
  </si>
  <si>
    <t>Kern Bluff</t>
  </si>
  <si>
    <t>Graham 43-9</t>
  </si>
  <si>
    <t>0402973115</t>
  </si>
  <si>
    <t>J.P. Oil Company, LLC</t>
  </si>
  <si>
    <t>Pasadena Realty Co. 10</t>
  </si>
  <si>
    <t>0402916643</t>
  </si>
  <si>
    <t>25E</t>
  </si>
  <si>
    <t>Rio Bravo</t>
  </si>
  <si>
    <t>Keene 11</t>
  </si>
  <si>
    <t>0403000733</t>
  </si>
  <si>
    <t>36-22</t>
  </si>
  <si>
    <t>0403046864</t>
  </si>
  <si>
    <t>40-18</t>
  </si>
  <si>
    <t>0403046845</t>
  </si>
  <si>
    <t>41-19</t>
  </si>
  <si>
    <t>0403046848</t>
  </si>
  <si>
    <t>50-31</t>
  </si>
  <si>
    <t>0403063827</t>
  </si>
  <si>
    <t>50-32</t>
  </si>
  <si>
    <t>0403053022</t>
  </si>
  <si>
    <t>50-33</t>
  </si>
  <si>
    <t>0403063828</t>
  </si>
  <si>
    <t>50-34</t>
  </si>
  <si>
    <t>0403052988</t>
  </si>
  <si>
    <t>16A-35S</t>
  </si>
  <si>
    <t>0403036173</t>
  </si>
  <si>
    <t>2-2B-36B</t>
  </si>
  <si>
    <t>0403046698</t>
  </si>
  <si>
    <t>3-3H-25B</t>
  </si>
  <si>
    <t>0403067758</t>
  </si>
  <si>
    <t>365-35B</t>
  </si>
  <si>
    <t>0402909593</t>
  </si>
  <si>
    <t>371-19R</t>
  </si>
  <si>
    <t>0403046244</t>
  </si>
  <si>
    <t>65A-6D</t>
  </si>
  <si>
    <t>0402986347</t>
  </si>
  <si>
    <t>Western Minerals NCT-2 158</t>
  </si>
  <si>
    <t>0403046600</t>
  </si>
  <si>
    <t>22-8</t>
  </si>
  <si>
    <t>0401922159</t>
  </si>
  <si>
    <t>Sonol Securities 11</t>
  </si>
  <si>
    <t>0407720724</t>
  </si>
  <si>
    <t>Union Island Gas</t>
  </si>
  <si>
    <t>Orradre TO53</t>
  </si>
  <si>
    <t>0405322553</t>
  </si>
  <si>
    <t>Rosenberg (NCT-1) 105A</t>
  </si>
  <si>
    <t>0405320192</t>
  </si>
  <si>
    <t>Peak Operator LLC</t>
  </si>
  <si>
    <t>Lenox Ranch 109H</t>
  </si>
  <si>
    <t>0411121972</t>
  </si>
  <si>
    <t>Peak-HBH 3HU</t>
  </si>
  <si>
    <t>0411122384</t>
  </si>
  <si>
    <t>Peak-HBH 4HU</t>
  </si>
  <si>
    <t>0411122385</t>
  </si>
  <si>
    <t>Peak-HBH 6H</t>
  </si>
  <si>
    <t>0411122391</t>
  </si>
  <si>
    <t>Peak-HBH 6H-C1</t>
  </si>
  <si>
    <t>0411122200</t>
  </si>
  <si>
    <t>Peak-HBH 6HU</t>
  </si>
  <si>
    <t>0411122393</t>
  </si>
  <si>
    <t>Scholle-Livingston 1</t>
  </si>
  <si>
    <t>0411101335</t>
  </si>
  <si>
    <t>Scholle-Livingston 2</t>
  </si>
  <si>
    <t>0411101336</t>
  </si>
  <si>
    <t>Vacca Tar Sand Unit 2-1</t>
  </si>
  <si>
    <t>0411101047</t>
  </si>
  <si>
    <t>Vacca Tar Sand Unit 3-63</t>
  </si>
  <si>
    <t>Vacca Tar Sand Unit 4-2</t>
  </si>
  <si>
    <t>LBTH Inc.</t>
  </si>
  <si>
    <t>Vasquez 12-17</t>
  </si>
  <si>
    <t>Del Valle</t>
  </si>
  <si>
    <t>Joughin Unit 9-F</t>
  </si>
  <si>
    <t>Bixby A 59</t>
  </si>
  <si>
    <t>OperatorName</t>
  </si>
  <si>
    <t>Range</t>
  </si>
  <si>
    <t>IsSupplementaryNotice</t>
  </si>
  <si>
    <t>SubmittedDate</t>
  </si>
  <si>
    <t>03S</t>
  </si>
  <si>
    <t>09W</t>
  </si>
  <si>
    <t>Brea-Olinda</t>
  </si>
  <si>
    <t>Sycamore Development Partners LLC</t>
  </si>
  <si>
    <t>G-TO65</t>
  </si>
  <si>
    <t>0403012968</t>
  </si>
  <si>
    <t>17E</t>
  </si>
  <si>
    <t>Kettleman North Dome</t>
  </si>
  <si>
    <t>Tidelands Oil Production Co.</t>
  </si>
  <si>
    <t>1-12C</t>
  </si>
  <si>
    <t>0402989356</t>
  </si>
  <si>
    <t>134</t>
  </si>
  <si>
    <t>0402921276</t>
  </si>
  <si>
    <t>2-12C</t>
  </si>
  <si>
    <t>0402972290</t>
  </si>
  <si>
    <t>2-12D</t>
  </si>
  <si>
    <t>0402989346</t>
  </si>
  <si>
    <t>5-12B</t>
  </si>
  <si>
    <t>0403000554</t>
  </si>
  <si>
    <t>DTR 952A-29</t>
  </si>
  <si>
    <t>0403044761</t>
  </si>
  <si>
    <t>Globe Unit 11-107R</t>
  </si>
  <si>
    <t>0403004068</t>
  </si>
  <si>
    <t>Globe Unit 13-147</t>
  </si>
  <si>
    <t>0402975644</t>
  </si>
  <si>
    <t>Globe Unit 16-167</t>
  </si>
  <si>
    <t>0402976115</t>
  </si>
  <si>
    <t>Globe Unit 16-84</t>
  </si>
  <si>
    <t>0402952301</t>
  </si>
  <si>
    <t>Globe Unit 3-61</t>
  </si>
  <si>
    <t>0402962944</t>
  </si>
  <si>
    <t>Globe Unit 4-801</t>
  </si>
  <si>
    <t>0402970689</t>
  </si>
  <si>
    <t>Globe Unit 6-136</t>
  </si>
  <si>
    <t>0402962504</t>
  </si>
  <si>
    <t>Good Hope 11</t>
  </si>
  <si>
    <t>0402952333</t>
  </si>
  <si>
    <t>Good Hope 18</t>
  </si>
  <si>
    <t>0402956499</t>
  </si>
  <si>
    <t>Heard &amp; Painter 652-I</t>
  </si>
  <si>
    <t>0403004007</t>
  </si>
  <si>
    <t>L &amp; H 7-5T.O.</t>
  </si>
  <si>
    <t>0403025360</t>
  </si>
  <si>
    <t>L &amp; H 7-7I</t>
  </si>
  <si>
    <t>0402981548</t>
  </si>
  <si>
    <t>Lockwood 14-D</t>
  </si>
  <si>
    <t>0402979219</t>
  </si>
  <si>
    <t>Lockwood 22-I</t>
  </si>
  <si>
    <t>0402959952</t>
  </si>
  <si>
    <t>Lockwood 23-A</t>
  </si>
  <si>
    <t>0402958249</t>
  </si>
  <si>
    <t>Lockwood 40-E</t>
  </si>
  <si>
    <t>0403009882</t>
  </si>
  <si>
    <t>Lockwood 41-H</t>
  </si>
  <si>
    <t>0403005877</t>
  </si>
  <si>
    <t>Lockwood 5-K</t>
  </si>
  <si>
    <t>0402979221</t>
  </si>
  <si>
    <t>Lockwood 51-K</t>
  </si>
  <si>
    <t>0403018858</t>
  </si>
  <si>
    <t>Lockwood 52-K</t>
  </si>
  <si>
    <t>0403018859</t>
  </si>
  <si>
    <t>Lockwood 6-P</t>
  </si>
  <si>
    <t>0402952827</t>
  </si>
  <si>
    <t>Lockwood 63-A</t>
  </si>
  <si>
    <t>0403018938</t>
  </si>
  <si>
    <t>Lockwood 63-K</t>
  </si>
  <si>
    <t>0403020047</t>
  </si>
  <si>
    <t>Lost Hills Govt. G4-11 BR1-18</t>
  </si>
  <si>
    <t>0403062649</t>
  </si>
  <si>
    <t>Moco 35 MBC-227</t>
  </si>
  <si>
    <t>0403001895</t>
  </si>
  <si>
    <t>Moco 35 MBC-677</t>
  </si>
  <si>
    <t>0403025973</t>
  </si>
  <si>
    <t>Moco 35 MBC-682B</t>
  </si>
  <si>
    <t>0403018358</t>
  </si>
  <si>
    <t>Moco 35 MBC-686</t>
  </si>
  <si>
    <t>0403002135</t>
  </si>
  <si>
    <t>Moco 35 WM-593G</t>
  </si>
  <si>
    <t>0403016499</t>
  </si>
  <si>
    <t>Moco 35 WMH-242J</t>
  </si>
  <si>
    <t>0403030744</t>
  </si>
  <si>
    <t>Petrolia 6-1</t>
  </si>
  <si>
    <t>0402911507</t>
  </si>
  <si>
    <t>Soudan 17R</t>
  </si>
  <si>
    <t>0403000514</t>
  </si>
  <si>
    <t>Soudan 26</t>
  </si>
  <si>
    <t>Soudan 68</t>
  </si>
  <si>
    <t>Soudan 76</t>
  </si>
  <si>
    <t>Soudan 77</t>
  </si>
  <si>
    <t>Soudan 83</t>
  </si>
  <si>
    <t>Fitzhugh 27</t>
  </si>
  <si>
    <t>Southwestern 63-64</t>
  </si>
  <si>
    <t>USL 17-11</t>
  </si>
  <si>
    <t>Caleco, LLC</t>
  </si>
  <si>
    <t>Wellington-Maricopa 3</t>
  </si>
  <si>
    <t>138-9D</t>
  </si>
  <si>
    <t>2-555-8D</t>
  </si>
  <si>
    <t>232-36B</t>
  </si>
  <si>
    <t>317-24R</t>
  </si>
  <si>
    <t>33-15D</t>
  </si>
  <si>
    <t>414A-26R</t>
  </si>
  <si>
    <t>43WS-13B</t>
  </si>
  <si>
    <t>44-8D</t>
  </si>
  <si>
    <t>455-30S</t>
  </si>
  <si>
    <t>473-34R</t>
  </si>
  <si>
    <t>482-34R</t>
  </si>
  <si>
    <t>63-8D</t>
  </si>
  <si>
    <t>64X-35S</t>
  </si>
  <si>
    <t>85-28S</t>
  </si>
  <si>
    <t>86-8D</t>
  </si>
  <si>
    <t>25R</t>
  </si>
  <si>
    <t>E27</t>
  </si>
  <si>
    <t>E76</t>
  </si>
  <si>
    <t>Yowlumne Unit B 66-32</t>
  </si>
  <si>
    <t>10-10WG</t>
  </si>
  <si>
    <t>11-9WE</t>
  </si>
  <si>
    <t>12-10WAR</t>
  </si>
  <si>
    <t>13DW</t>
  </si>
  <si>
    <t>176AR</t>
  </si>
  <si>
    <t>2-6E</t>
  </si>
  <si>
    <t>23DW</t>
  </si>
  <si>
    <t>3-5UW</t>
  </si>
  <si>
    <t>3464-I</t>
  </si>
  <si>
    <t>4-10W</t>
  </si>
  <si>
    <t>5-12W</t>
  </si>
  <si>
    <t>53B</t>
  </si>
  <si>
    <t>68DW</t>
  </si>
  <si>
    <t>73E</t>
  </si>
  <si>
    <t>77AW</t>
  </si>
  <si>
    <t>77D</t>
  </si>
  <si>
    <t>77DW</t>
  </si>
  <si>
    <t>77W</t>
  </si>
  <si>
    <t>81S</t>
  </si>
  <si>
    <t>85AW</t>
  </si>
  <si>
    <t>86BW</t>
  </si>
  <si>
    <t>86CW</t>
  </si>
  <si>
    <t>Amber 103R</t>
  </si>
  <si>
    <t>Amber 138</t>
  </si>
  <si>
    <t>Amber 3H</t>
  </si>
  <si>
    <t>Amber 71R</t>
  </si>
  <si>
    <t>Combined 100H</t>
  </si>
  <si>
    <t>G-1204</t>
  </si>
  <si>
    <t>G-5308</t>
  </si>
  <si>
    <t>Indian &amp; Colonial 48</t>
  </si>
  <si>
    <t>Indian &amp; Colonial 505</t>
  </si>
  <si>
    <t>Monarch 342</t>
  </si>
  <si>
    <t>San Joaquin 293</t>
  </si>
  <si>
    <t>Section 9 555</t>
  </si>
  <si>
    <t>Section 9 591</t>
  </si>
  <si>
    <t>Vulcan 11-5A</t>
  </si>
  <si>
    <t>38RL-35</t>
  </si>
  <si>
    <t>Ellis 2-4ZR-19</t>
  </si>
  <si>
    <t>King 305LR-19</t>
  </si>
  <si>
    <t>Metson B105A</t>
  </si>
  <si>
    <t>Young Fee 112</t>
  </si>
  <si>
    <t>San Joaquin 273</t>
  </si>
  <si>
    <t>San Joaquin 891</t>
  </si>
  <si>
    <t>Patriot Resources, LLC</t>
  </si>
  <si>
    <t>Gulf-James W. Rea, Jr. Et Al 2</t>
  </si>
  <si>
    <t>12S</t>
  </si>
  <si>
    <t>03E</t>
  </si>
  <si>
    <t>Sargent</t>
  </si>
  <si>
    <t>Olinda Two 7</t>
  </si>
  <si>
    <t>M324D</t>
  </si>
  <si>
    <t>313</t>
  </si>
  <si>
    <t>324</t>
  </si>
  <si>
    <t>334</t>
  </si>
  <si>
    <t>38</t>
  </si>
  <si>
    <t>133</t>
  </si>
  <si>
    <t>1819</t>
  </si>
  <si>
    <t>209</t>
  </si>
  <si>
    <t>269</t>
  </si>
  <si>
    <t>3111</t>
  </si>
  <si>
    <t>6-1</t>
  </si>
  <si>
    <t>946</t>
  </si>
  <si>
    <t>996</t>
  </si>
  <si>
    <t>233</t>
  </si>
  <si>
    <t>279</t>
  </si>
  <si>
    <t>283</t>
  </si>
  <si>
    <t>0402902943</t>
  </si>
  <si>
    <t>0402913383</t>
  </si>
  <si>
    <t>0403005514</t>
  </si>
  <si>
    <t>0403009443</t>
  </si>
  <si>
    <t>0403022110</t>
  </si>
  <si>
    <t>0403040056</t>
  </si>
  <si>
    <t>0403032538</t>
  </si>
  <si>
    <t>0403034500</t>
  </si>
  <si>
    <t>0402935910</t>
  </si>
  <si>
    <t>0402941183</t>
  </si>
  <si>
    <t>0402902993</t>
  </si>
  <si>
    <t>0402911128</t>
  </si>
  <si>
    <t>0402911144</t>
  </si>
  <si>
    <t>0402927423</t>
  </si>
  <si>
    <t>0402911162</t>
  </si>
  <si>
    <t>0401905922</t>
  </si>
  <si>
    <t>0401905796</t>
  </si>
  <si>
    <t>0401905798</t>
  </si>
  <si>
    <t>0401905810</t>
  </si>
  <si>
    <t>0401905859</t>
  </si>
  <si>
    <t>0401905926</t>
  </si>
  <si>
    <t>0401905741</t>
  </si>
  <si>
    <t>0401905793</t>
  </si>
  <si>
    <t>0401905936</t>
  </si>
  <si>
    <t>0402957822</t>
  </si>
  <si>
    <t>0403048039</t>
  </si>
  <si>
    <t>0402958622</t>
  </si>
  <si>
    <t>0403013113</t>
  </si>
  <si>
    <t>0403021948</t>
  </si>
  <si>
    <t>0402957647</t>
  </si>
  <si>
    <t>0402976507</t>
  </si>
  <si>
    <t>0403012458</t>
  </si>
  <si>
    <t>0402907008</t>
  </si>
  <si>
    <t>0402909138</t>
  </si>
  <si>
    <t>0402907124</t>
  </si>
  <si>
    <t>0402907098</t>
  </si>
  <si>
    <t>0403036039</t>
  </si>
  <si>
    <t>0402973370</t>
  </si>
  <si>
    <t>0402975660</t>
  </si>
  <si>
    <t>0403008483</t>
  </si>
  <si>
    <t>0402973369</t>
  </si>
  <si>
    <t>0402986118</t>
  </si>
  <si>
    <t>0402955764</t>
  </si>
  <si>
    <t>0403045705</t>
  </si>
  <si>
    <t>0402975184</t>
  </si>
  <si>
    <t>0403007675</t>
  </si>
  <si>
    <t>0403026125</t>
  </si>
  <si>
    <t>0402982767</t>
  </si>
  <si>
    <t>0402982348</t>
  </si>
  <si>
    <t>0405906792</t>
  </si>
  <si>
    <t>0402919082</t>
  </si>
  <si>
    <t>0403066536</t>
  </si>
  <si>
    <t>0402967944</t>
  </si>
  <si>
    <t>0402957599</t>
  </si>
  <si>
    <t>0402989651</t>
  </si>
  <si>
    <t>0403029086</t>
  </si>
  <si>
    <t>0403026530</t>
  </si>
  <si>
    <t>0402959548</t>
  </si>
  <si>
    <t>0402955593</t>
  </si>
  <si>
    <t>0403023758</t>
  </si>
  <si>
    <t>0403023763</t>
  </si>
  <si>
    <t>0402985131</t>
  </si>
  <si>
    <t>0403025387</t>
  </si>
  <si>
    <t>0402972131</t>
  </si>
  <si>
    <t>0403027101</t>
  </si>
  <si>
    <t>0403010999</t>
  </si>
  <si>
    <t>0403029813</t>
  </si>
  <si>
    <t>0403028553</t>
  </si>
  <si>
    <t>0402983601</t>
  </si>
  <si>
    <t>0402957035</t>
  </si>
  <si>
    <t>0402964410</t>
  </si>
  <si>
    <t>0402949282</t>
  </si>
  <si>
    <t>0402964399</t>
  </si>
  <si>
    <t>0402964405</t>
  </si>
  <si>
    <t>0402964408</t>
  </si>
  <si>
    <t>0403030115</t>
  </si>
  <si>
    <t>0403028264</t>
  </si>
  <si>
    <t>0403004107</t>
  </si>
  <si>
    <t>0403009514</t>
  </si>
  <si>
    <t>0402961330</t>
  </si>
  <si>
    <t>0402940643</t>
  </si>
  <si>
    <t>0403043726</t>
  </si>
  <si>
    <t>0403059655</t>
  </si>
  <si>
    <t>0403033128</t>
  </si>
  <si>
    <t>0403037749</t>
  </si>
  <si>
    <t>0403037752</t>
  </si>
  <si>
    <t>0403021771</t>
  </si>
  <si>
    <t>0402900176</t>
  </si>
  <si>
    <t>0403002381</t>
  </si>
  <si>
    <t>0408520007</t>
  </si>
  <si>
    <t>0403703444</t>
  </si>
  <si>
    <t>Verjill Oil Company</t>
  </si>
  <si>
    <t>Govt 147</t>
  </si>
  <si>
    <t>Govt 149</t>
  </si>
  <si>
    <t>Govt 152</t>
  </si>
  <si>
    <t>Govt 154</t>
  </si>
  <si>
    <t>Vickers 1 38-A</t>
  </si>
  <si>
    <t>Inglewood</t>
  </si>
  <si>
    <t>19E</t>
  </si>
  <si>
    <t>02E</t>
  </si>
  <si>
    <t>Lewis 1L</t>
  </si>
  <si>
    <t>Greeley</t>
  </si>
  <si>
    <t>Anderson Fitzgerald 5612-26S</t>
  </si>
  <si>
    <t>Anderson Fitzgerald 5704L-26S</t>
  </si>
  <si>
    <t>Anderson Fitzgerald 5704U-26S</t>
  </si>
  <si>
    <t>Anderson Fitzgerald 6307R2-26S</t>
  </si>
  <si>
    <t>Anderson Fitzgerald 7610-26S</t>
  </si>
  <si>
    <t>Anderson Fitzgerald 7616A-26S</t>
  </si>
  <si>
    <t>Anderson Fitzgerald 8701-26S</t>
  </si>
  <si>
    <t>Anderson Fitzgerald 8703-26S</t>
  </si>
  <si>
    <t>Anderson Fitzgerald 8704A-26S</t>
  </si>
  <si>
    <t>Anderson Fitzgerald 8709-26S</t>
  </si>
  <si>
    <t>Anderson Fitzgerald 8907i-26S</t>
  </si>
  <si>
    <t>Anderson-Fitzgerald 8613A-26S</t>
  </si>
  <si>
    <t>Ellis 1-4RR-19</t>
  </si>
  <si>
    <t>Lost Hills C LCTO219-13</t>
  </si>
  <si>
    <t>Lost Hills C LH4133-13</t>
  </si>
  <si>
    <t>Lost Hills Three LHTO118-13</t>
  </si>
  <si>
    <t>McKittrick Unit 1-106</t>
  </si>
  <si>
    <t>McKittrick Unit 1-107</t>
  </si>
  <si>
    <t>5-8P</t>
  </si>
  <si>
    <t>Tumbador 31</t>
  </si>
  <si>
    <t>Orradre 1597-12</t>
  </si>
  <si>
    <t>Orradre 1604-12</t>
  </si>
  <si>
    <t>Orradre 1605-12</t>
  </si>
  <si>
    <t>Ann Brindle</t>
  </si>
  <si>
    <t>Copeland 10</t>
  </si>
  <si>
    <t>Copeland 11</t>
  </si>
  <si>
    <t>Copeland 23</t>
  </si>
  <si>
    <t>Copeland 24</t>
  </si>
  <si>
    <t>Copeland 4</t>
  </si>
  <si>
    <t>Copeland 8</t>
  </si>
  <si>
    <t>Crown of the Valley Oil Co.</t>
  </si>
  <si>
    <t>10W</t>
  </si>
  <si>
    <t>A-135</t>
  </si>
  <si>
    <t>FY-95</t>
  </si>
  <si>
    <t>Cerini 6</t>
  </si>
  <si>
    <t>17S</t>
  </si>
  <si>
    <t>Van Ness Slough</t>
  </si>
  <si>
    <t>Kleinhammer 2</t>
  </si>
  <si>
    <t>King 1008V</t>
  </si>
  <si>
    <t>Welport I-55</t>
  </si>
  <si>
    <t>Welport I-56</t>
  </si>
  <si>
    <t>E. Drouin 10</t>
  </si>
  <si>
    <t>Rio Vista Gas</t>
  </si>
  <si>
    <t>Olinda Two 62</t>
  </si>
  <si>
    <t>Olinda Fee Three 121</t>
  </si>
  <si>
    <t>0401923119</t>
  </si>
  <si>
    <t>0401923095</t>
  </si>
  <si>
    <t>Wood 1</t>
  </si>
  <si>
    <t>Tunnel Oil Co.</t>
  </si>
  <si>
    <t>Needham 1</t>
  </si>
  <si>
    <t>Newhall</t>
  </si>
  <si>
    <t>100 Acre 126</t>
  </si>
  <si>
    <t>100 Acre 21</t>
  </si>
  <si>
    <t>York 11</t>
  </si>
  <si>
    <t>York 13</t>
  </si>
  <si>
    <t>York 20</t>
  </si>
  <si>
    <t>York 22</t>
  </si>
  <si>
    <t>York 43</t>
  </si>
  <si>
    <t>York 3R</t>
  </si>
  <si>
    <t>York 4R</t>
  </si>
  <si>
    <t>NewBridge Resources, LLC</t>
  </si>
  <si>
    <t>Careaga 93</t>
  </si>
  <si>
    <t>Maricopa S 57</t>
  </si>
  <si>
    <t>Olinda Fee Three 22</t>
  </si>
  <si>
    <t>Olinda Two 35</t>
  </si>
  <si>
    <t>Olinda Fee Three 43</t>
  </si>
  <si>
    <t>Olinda Fee Three 52</t>
  </si>
  <si>
    <t>Olinda Fee Three 136</t>
  </si>
  <si>
    <t>Olinda Two 65</t>
  </si>
  <si>
    <t>Olinda Fee Three 34</t>
  </si>
  <si>
    <t>Olinda Fee Three 105</t>
  </si>
  <si>
    <t>Olinda Fee Three 122</t>
  </si>
  <si>
    <t>Olinda Fee Three 129</t>
  </si>
  <si>
    <t>Olinda Fee Three 94</t>
  </si>
  <si>
    <t>Olinda Fee Three 102</t>
  </si>
  <si>
    <t>Olinda Fee Three 109</t>
  </si>
  <si>
    <t>Olinda Fee Three 116</t>
  </si>
  <si>
    <t>Olinda Fee Three 27</t>
  </si>
  <si>
    <t>Olinda Fee Three 45</t>
  </si>
  <si>
    <t>Signal Hill Petroleum, Inc.</t>
  </si>
  <si>
    <t>23-14</t>
  </si>
  <si>
    <t>525 16th Street, LLC</t>
  </si>
  <si>
    <t>Mitchell 1</t>
  </si>
  <si>
    <t>4</t>
  </si>
  <si>
    <t>8</t>
  </si>
  <si>
    <t>King 1023V</t>
  </si>
  <si>
    <t>T&amp;V641</t>
  </si>
  <si>
    <t>Pike 206</t>
  </si>
  <si>
    <t>Pike 205</t>
  </si>
  <si>
    <t>Pike 204</t>
  </si>
  <si>
    <t>Pike 203</t>
  </si>
  <si>
    <t>Pike 202</t>
  </si>
  <si>
    <t>Pike 201</t>
  </si>
  <si>
    <t>Hayley J 4</t>
  </si>
  <si>
    <t>Son-Crail 16</t>
  </si>
  <si>
    <t>Glide-Vedder 1324TVH</t>
  </si>
  <si>
    <t>King 1009V</t>
  </si>
  <si>
    <t>Los Medanos 23B</t>
  </si>
  <si>
    <t>Los Medanos Gas</t>
  </si>
  <si>
    <t>10-1K</t>
  </si>
  <si>
    <t>King 1021LVH</t>
  </si>
  <si>
    <t>A-671 I</t>
  </si>
  <si>
    <t>V4</t>
  </si>
  <si>
    <t>Govt 143</t>
  </si>
  <si>
    <t>Govt 146</t>
  </si>
  <si>
    <t>Govt 151</t>
  </si>
  <si>
    <t>V34</t>
  </si>
  <si>
    <t>Govt 153</t>
  </si>
  <si>
    <t>Govt 155</t>
  </si>
  <si>
    <t>Anderson-Fitzgerald 8707-26S</t>
  </si>
  <si>
    <t>Welport 151</t>
  </si>
  <si>
    <t>Bayswater 12-33</t>
  </si>
  <si>
    <t>Indian 1</t>
  </si>
  <si>
    <t>18S</t>
  </si>
  <si>
    <t>08E</t>
  </si>
  <si>
    <t>Hobson B-13</t>
  </si>
  <si>
    <t>Emigh 34-1</t>
  </si>
  <si>
    <t>Denverton Creek Gas</t>
  </si>
  <si>
    <t>Pace Diversified Corporation</t>
  </si>
  <si>
    <t>Olcese Estate One 1</t>
  </si>
  <si>
    <t>Welport 152</t>
  </si>
  <si>
    <t>Welport 156</t>
  </si>
  <si>
    <t>Tenneco-GBR-Tiger 72</t>
  </si>
  <si>
    <t>State Prc 392 J-140A</t>
  </si>
  <si>
    <t>11-1F</t>
  </si>
  <si>
    <t>2-9J</t>
  </si>
  <si>
    <t>2-7F</t>
  </si>
  <si>
    <t>1-7D</t>
  </si>
  <si>
    <t>1-8J</t>
  </si>
  <si>
    <t>Welport 157</t>
  </si>
  <si>
    <t>Rosenberg (NCT-1) WI-18</t>
  </si>
  <si>
    <t>Vedder-Rall 377</t>
  </si>
  <si>
    <t>Orradre D11-11</t>
  </si>
  <si>
    <t>Rosenberg (NCT-1) 122U</t>
  </si>
  <si>
    <t>Anderson Fitzgerald 8706i-26S</t>
  </si>
  <si>
    <t>Olinda Fee Three 47</t>
  </si>
  <si>
    <t>GL Bakersfield Well Owners, LLC</t>
  </si>
  <si>
    <t>Bankam 56X-4</t>
  </si>
  <si>
    <t>Rosenberg (NCT-1) 361A</t>
  </si>
  <si>
    <t>I. M. Woodward, USL 49</t>
  </si>
  <si>
    <t>VRU 116</t>
  </si>
  <si>
    <t>Fairfield 57-66</t>
  </si>
  <si>
    <t>Rosenberg (NCT-1) 399</t>
  </si>
  <si>
    <t>Lost Hills Three LH2141R</t>
  </si>
  <si>
    <t>Southwestern 58-60P</t>
  </si>
  <si>
    <t>Southwestern 57-58P</t>
  </si>
  <si>
    <t>Welport I-49</t>
  </si>
  <si>
    <t>Welport I-51</t>
  </si>
  <si>
    <t>Welport I-54</t>
  </si>
  <si>
    <t>Andrew L. Newkirk</t>
  </si>
  <si>
    <t>Baughman 1</t>
  </si>
  <si>
    <t>Rosenberg (NCT-1) 4602</t>
  </si>
  <si>
    <t>Rosenberg (NCT-1) 412</t>
  </si>
  <si>
    <t>Orradre 5596-12</t>
  </si>
  <si>
    <t>Rosenberg (NCT-1) 339A</t>
  </si>
  <si>
    <t>Orradre 5505-12</t>
  </si>
  <si>
    <t>J.A. Serpa 4</t>
  </si>
  <si>
    <t>RVGU 232</t>
  </si>
  <si>
    <t>Sunset 2-8K</t>
  </si>
  <si>
    <t>81</t>
  </si>
  <si>
    <t>Honor Rancho</t>
  </si>
  <si>
    <t>Kern County Land Lease 31 23A-1</t>
  </si>
  <si>
    <t>Rosedale Ranch</t>
  </si>
  <si>
    <t>Olinda Fee Three 38</t>
  </si>
  <si>
    <t>Kern County Land Lease 31 28A-1</t>
  </si>
  <si>
    <t>Anderson Fitzgerald 5705A-26S</t>
  </si>
  <si>
    <t>Anderson Fitzgerald 6416R2-26S</t>
  </si>
  <si>
    <t>Anderson Fitzgerald 7315R-26S</t>
  </si>
  <si>
    <t>Anderson-Fitzgerald 4701-26S</t>
  </si>
  <si>
    <t>Lost Hills Two LT8149-19</t>
  </si>
  <si>
    <t>MD2315-13</t>
  </si>
  <si>
    <t>Lehmann 49R</t>
  </si>
  <si>
    <t>Band Govt 125</t>
  </si>
  <si>
    <t>Star Fee 481L-R</t>
  </si>
  <si>
    <t>State Energy &amp; Development Company</t>
  </si>
  <si>
    <t>Needham-Bloemer 41</t>
  </si>
  <si>
    <t>Zier 6-12W</t>
  </si>
  <si>
    <t>Zier 7-10W</t>
  </si>
  <si>
    <t>Zier 7-13W</t>
  </si>
  <si>
    <t>Tumbador 46</t>
  </si>
  <si>
    <t>Drouin 8</t>
  </si>
  <si>
    <t>RVGU 47</t>
  </si>
  <si>
    <t>Orradre 1503-12</t>
  </si>
  <si>
    <t>Orradre 1546-12</t>
  </si>
  <si>
    <t>Orradre 1547-12</t>
  </si>
  <si>
    <t>Pulas 7</t>
  </si>
  <si>
    <t>13E</t>
  </si>
  <si>
    <t>Arroyo Grande</t>
  </si>
  <si>
    <t>Matrix Oil Corporation</t>
  </si>
  <si>
    <t>Sansinena 11 A 23</t>
  </si>
  <si>
    <t>Sansinena</t>
  </si>
  <si>
    <t>OWF 32</t>
  </si>
  <si>
    <t>10-1</t>
  </si>
  <si>
    <t>8-2</t>
  </si>
  <si>
    <t>8028</t>
  </si>
  <si>
    <t>8030</t>
  </si>
  <si>
    <t>8234</t>
  </si>
  <si>
    <t>8435</t>
  </si>
  <si>
    <t>0402906044</t>
  </si>
  <si>
    <t>0401905847</t>
  </si>
  <si>
    <t>0402916804</t>
  </si>
  <si>
    <t>0402916810</t>
  </si>
  <si>
    <t>Coalinga-Monterey 11</t>
  </si>
  <si>
    <t>Hoyt 15</t>
  </si>
  <si>
    <t>McKittrick Fee 34R</t>
  </si>
  <si>
    <t>McKittrick Unit 1-108</t>
  </si>
  <si>
    <t>McKittrick Unit 1-109</t>
  </si>
  <si>
    <t>Drouin 13</t>
  </si>
  <si>
    <t>Drouin 15</t>
  </si>
  <si>
    <t>RVGU 179</t>
  </si>
  <si>
    <t>RVGU 290</t>
  </si>
  <si>
    <t>Rosenberg (NCT-1) 288A</t>
  </si>
  <si>
    <t>0403065637</t>
  </si>
  <si>
    <t>0403100293</t>
  </si>
  <si>
    <t>0402921736</t>
  </si>
  <si>
    <t>0403100295</t>
  </si>
  <si>
    <t>0401905808</t>
  </si>
  <si>
    <t>0401905918</t>
  </si>
  <si>
    <t>57</t>
  </si>
  <si>
    <t>0401905773</t>
  </si>
  <si>
    <t>0401905806</t>
  </si>
  <si>
    <t>0401905938</t>
  </si>
  <si>
    <t>0403054101</t>
  </si>
  <si>
    <t>0401905941</t>
  </si>
  <si>
    <t>0402947844</t>
  </si>
  <si>
    <t>0403100294</t>
  </si>
  <si>
    <t>0403100291</t>
  </si>
  <si>
    <t>0402958799</t>
  </si>
  <si>
    <t>0402937420</t>
  </si>
  <si>
    <t>0402918353</t>
  </si>
  <si>
    <t>0402952629</t>
  </si>
  <si>
    <t>0402967767</t>
  </si>
  <si>
    <t>0402906270</t>
  </si>
  <si>
    <t>Year to Date Notice of Intention (NOI) Submitted Ending Saturday, February 14th, 2026</t>
  </si>
  <si>
    <t>National USL 5-1</t>
  </si>
  <si>
    <t>Gamble 2-218</t>
  </si>
  <si>
    <t>McKittrick Front 102</t>
  </si>
  <si>
    <t>McKittrick Front 23</t>
  </si>
  <si>
    <t>McKittrick Front 63</t>
  </si>
  <si>
    <t>McKittrick Front I-18</t>
  </si>
  <si>
    <t>McKittrick I-15</t>
  </si>
  <si>
    <t>McKittrick I-16</t>
  </si>
  <si>
    <t>McKittrick I-5</t>
  </si>
  <si>
    <t>McKittrick I-7</t>
  </si>
  <si>
    <t>Morris USL 405</t>
  </si>
  <si>
    <t>Morris USL 409</t>
  </si>
  <si>
    <t>Morris USL 68</t>
  </si>
  <si>
    <t>Morris USL I-17</t>
  </si>
  <si>
    <t>Tumbador 17</t>
  </si>
  <si>
    <t>Tumbador 19</t>
  </si>
  <si>
    <t>Tumbador 21</t>
  </si>
  <si>
    <t>Tumbador 3A</t>
  </si>
  <si>
    <t>Tumbador 7</t>
  </si>
  <si>
    <t>Tumbador 88P</t>
  </si>
  <si>
    <t>Welport 110</t>
  </si>
  <si>
    <t>Welport 117</t>
  </si>
  <si>
    <t>Welport 38</t>
  </si>
  <si>
    <t>King 7-8-19</t>
  </si>
  <si>
    <t>Lost Hills C LH4155A-13</t>
  </si>
  <si>
    <t>Lost Hills C LH4181-13</t>
  </si>
  <si>
    <t>Lost Hills Three LH4039-13</t>
  </si>
  <si>
    <t>Lost Hills Three LH4138-13</t>
  </si>
  <si>
    <t>Lost Hills Three LH5038-13</t>
  </si>
  <si>
    <t>SECTION 25 7-3</t>
  </si>
  <si>
    <t>Young Fee 122-2</t>
  </si>
  <si>
    <t>McKittrick 108</t>
  </si>
  <si>
    <t>McKittrick Unit 1 I-40</t>
  </si>
  <si>
    <t>McKittrick Unit 1 I-43</t>
  </si>
  <si>
    <t>McKittrick Unit 1 I-44</t>
  </si>
  <si>
    <t>McKittrick Unit 1 I-45</t>
  </si>
  <si>
    <t>McKittrick Unit 1 I-46</t>
  </si>
  <si>
    <t>McKittrick Unit 1 I-47</t>
  </si>
  <si>
    <t>McKittrick Unit 1 I-48</t>
  </si>
  <si>
    <t>McKittrick Unit 1 I-49</t>
  </si>
  <si>
    <t>McKittrick Unit 1 I-50</t>
  </si>
  <si>
    <t>McKittrick Unit 1 I-51</t>
  </si>
  <si>
    <t>McKittrick Unit 1 I-52</t>
  </si>
  <si>
    <t>McKittrick Unit 1 I-53</t>
  </si>
  <si>
    <t>McKittrick Unit 1 I-54</t>
  </si>
  <si>
    <t>McKittrick Unit 1 I-55</t>
  </si>
  <si>
    <t>McKittrick Unit 1-110</t>
  </si>
  <si>
    <t>McKittrick Unit 1-111</t>
  </si>
  <si>
    <t>McKittrick Unit 1-112</t>
  </si>
  <si>
    <t>McKittrick Unit 1-113</t>
  </si>
  <si>
    <t>McKittrick Unit 1-114</t>
  </si>
  <si>
    <t>McKittrick Unit 1-115</t>
  </si>
  <si>
    <t>McKittrick Unit 1-116</t>
  </si>
  <si>
    <t>McKittrick Unit 1-80R</t>
  </si>
  <si>
    <t>Leutholtz A 218</t>
  </si>
  <si>
    <t>Rio Vista State 8-5</t>
  </si>
  <si>
    <t>WEZU C-3B</t>
  </si>
  <si>
    <t>Del Aliso 11</t>
  </si>
  <si>
    <t>Vickers 1 101</t>
  </si>
  <si>
    <t>FW-426</t>
  </si>
  <si>
    <t>0403041536</t>
  </si>
  <si>
    <t>0402945462</t>
  </si>
  <si>
    <t>0402948533</t>
  </si>
  <si>
    <t>0402955500</t>
  </si>
  <si>
    <t>0402941077</t>
  </si>
  <si>
    <t>0403063449</t>
  </si>
  <si>
    <t>0402953038</t>
  </si>
  <si>
    <t>0403006025</t>
  </si>
  <si>
    <t>0402982423</t>
  </si>
  <si>
    <t>0403041537</t>
  </si>
  <si>
    <t>0402955498</t>
  </si>
  <si>
    <t>0403000729</t>
  </si>
  <si>
    <t>0402975853</t>
  </si>
  <si>
    <t>Kern County Land Lease 31 71-1</t>
  </si>
  <si>
    <t>Freedom Oil Company, LLC</t>
  </si>
  <si>
    <t>North Basin Energy 1</t>
  </si>
  <si>
    <t>18E</t>
  </si>
  <si>
    <t>Welcome Valley</t>
  </si>
  <si>
    <t>Still-Mabury 10</t>
  </si>
  <si>
    <t>Still-Mabury 1B</t>
  </si>
  <si>
    <t>Still-Mabury 2B</t>
  </si>
  <si>
    <t>Still-Mabury 4</t>
  </si>
  <si>
    <t>Still-Mabury 4B</t>
  </si>
  <si>
    <t>Still-Mabury 5</t>
  </si>
  <si>
    <t>Still-Mabury 6</t>
  </si>
  <si>
    <t>Still-Mabury 9</t>
  </si>
  <si>
    <t>Curtis 2</t>
  </si>
  <si>
    <t>15A 538</t>
  </si>
  <si>
    <t>15A 79</t>
  </si>
  <si>
    <t>16X-3</t>
  </si>
  <si>
    <t>16X-5</t>
  </si>
  <si>
    <t>283B-19</t>
  </si>
  <si>
    <t>B B-19</t>
  </si>
  <si>
    <t>Cherokee 171C</t>
  </si>
  <si>
    <t>Hondo Peerless 115</t>
  </si>
  <si>
    <t>Hopkins 102-10</t>
  </si>
  <si>
    <t>Hopkins 11-9</t>
  </si>
  <si>
    <t>Hopkins 12-9</t>
  </si>
  <si>
    <t>Hopkins 120R-10</t>
  </si>
  <si>
    <t>Hopkins 121-10</t>
  </si>
  <si>
    <t>Hopkins 126-10</t>
  </si>
  <si>
    <t>Hopkins 135H-10</t>
  </si>
  <si>
    <t>Hopkins 138H-10</t>
  </si>
  <si>
    <t>Hopkins 168H-10</t>
  </si>
  <si>
    <t>Hopkins 29H-9</t>
  </si>
  <si>
    <t>Hopkins 34R-9</t>
  </si>
  <si>
    <t>Hopkins 403H-4</t>
  </si>
  <si>
    <t>Hopkins 45-9</t>
  </si>
  <si>
    <t>Hopkins 45H-10</t>
  </si>
  <si>
    <t>Hopkins 46H-10</t>
  </si>
  <si>
    <t>Hopkins 51-9</t>
  </si>
  <si>
    <t>Hopkins 526-4</t>
  </si>
  <si>
    <t>Hopkins 550-10</t>
  </si>
  <si>
    <t>Hopkins 59H-10</t>
  </si>
  <si>
    <t>Hopkins 68H-10</t>
  </si>
  <si>
    <t>Hopkins 92-10</t>
  </si>
  <si>
    <t>Hopkins 94R-10</t>
  </si>
  <si>
    <t>Hopkins 96R-10</t>
  </si>
  <si>
    <t>Hopkins 99-10</t>
  </si>
  <si>
    <t>Hopkins I-15-9</t>
  </si>
  <si>
    <t>Hopkins I-26-9</t>
  </si>
  <si>
    <t>Hopkins S-17-4</t>
  </si>
  <si>
    <t>McKittrick Front 29</t>
  </si>
  <si>
    <t>McKittrick Front I-28</t>
  </si>
  <si>
    <t>McKittrick Unit 2-98HR</t>
  </si>
  <si>
    <t>McKittrick Unit 2-I-4</t>
  </si>
  <si>
    <t>Sunset EE-2</t>
  </si>
  <si>
    <t>88GR-12</t>
  </si>
  <si>
    <t>Anderson Fitzgerald 7408R-26S</t>
  </si>
  <si>
    <t>Anderson Fitzgerald 8716A-26S</t>
  </si>
  <si>
    <t>Bankline et al BK4037-19</t>
  </si>
  <si>
    <t>Bankline et al BK4061-19</t>
  </si>
  <si>
    <t>Bankline et al BK4087R-19</t>
  </si>
  <si>
    <t>Fitzgerald F5112-26S</t>
  </si>
  <si>
    <t>Fitzgerald F6206A-26S</t>
  </si>
  <si>
    <t>Lost Hills C LC4178R-13</t>
  </si>
  <si>
    <t>Lost Hills Three LH4082A-13</t>
  </si>
  <si>
    <t>Lost Hills Three LH4084A-13</t>
  </si>
  <si>
    <t>Lost Hills Three LH4087-13</t>
  </si>
  <si>
    <t>Lost Hills Two L4063R-19</t>
  </si>
  <si>
    <t>Lost Hills Two LT9149-19</t>
  </si>
  <si>
    <t>Sarrett Fee 1118FVH</t>
  </si>
  <si>
    <t>Sarrett Fee 1146TVH</t>
  </si>
  <si>
    <t>SECTION 14 USL 7-1</t>
  </si>
  <si>
    <t>25A 104-4i</t>
  </si>
  <si>
    <t>25A 104-5i</t>
  </si>
  <si>
    <t>25A 105-4i</t>
  </si>
  <si>
    <t>25A 105-5i</t>
  </si>
  <si>
    <t>25A 14-04</t>
  </si>
  <si>
    <t>25A 14-05</t>
  </si>
  <si>
    <t>25A 15-04</t>
  </si>
  <si>
    <t>25A 15-06</t>
  </si>
  <si>
    <t>25A 16-06</t>
  </si>
  <si>
    <t>Hopkins 2-4</t>
  </si>
  <si>
    <t>Hopkins 25H-9</t>
  </si>
  <si>
    <t>Hopkins 27-10</t>
  </si>
  <si>
    <t>Hopkins 3-9</t>
  </si>
  <si>
    <t>Hopkins 31-10</t>
  </si>
  <si>
    <t>Hopkins 6-9</t>
  </si>
  <si>
    <t>Hopkins 66C-10</t>
  </si>
  <si>
    <t>Havenstrite 10</t>
  </si>
  <si>
    <t>Leutholtz A 293</t>
  </si>
  <si>
    <t>Hopkins 901-10</t>
  </si>
  <si>
    <t>Hopkins 902-10</t>
  </si>
  <si>
    <t>Hopkins 905-9</t>
  </si>
  <si>
    <t>Buttes Community 1 85</t>
  </si>
  <si>
    <t>15N</t>
  </si>
  <si>
    <t>Sutter City Gas</t>
  </si>
  <si>
    <t>Foster 31-4</t>
  </si>
  <si>
    <t>16N</t>
  </si>
  <si>
    <t>Sutter Buttes Gas</t>
  </si>
  <si>
    <t>Sutter City Community A-4</t>
  </si>
  <si>
    <t>Rosenberg (NCT-1) 341</t>
  </si>
  <si>
    <t>Rosenberg (NCT-1) 5403</t>
  </si>
  <si>
    <t>Rosenberg (NCT-1) TO40</t>
  </si>
  <si>
    <t>Tar Creek 41B-28</t>
  </si>
  <si>
    <t>State Prc 392 UJ-32A</t>
  </si>
  <si>
    <t>State Prc 392 UJ-73B</t>
  </si>
  <si>
    <t>ANGUS A-3 I</t>
  </si>
  <si>
    <t>ANGUS A-8 I</t>
  </si>
  <si>
    <t>ANGUS B-14</t>
  </si>
  <si>
    <t>ANGUS B-16 I</t>
  </si>
  <si>
    <t>ANGUS B-2 I</t>
  </si>
  <si>
    <t>Stocker 109</t>
  </si>
  <si>
    <t>Kern County Land Lease 31 36-1</t>
  </si>
  <si>
    <t>Bremer MSI-61-16</t>
  </si>
  <si>
    <t>Gamble 2-214</t>
  </si>
  <si>
    <t>Union-Hoyt 1</t>
  </si>
  <si>
    <t>Lost Hills Govt. G4324-18</t>
  </si>
  <si>
    <t>1-12B</t>
  </si>
  <si>
    <t>1113T</t>
  </si>
  <si>
    <t>1924T</t>
  </si>
  <si>
    <t>1925TRR</t>
  </si>
  <si>
    <t>2225W</t>
  </si>
  <si>
    <t>2227TO</t>
  </si>
  <si>
    <t>2229T</t>
  </si>
  <si>
    <t>2324T</t>
  </si>
  <si>
    <t>2326T</t>
  </si>
  <si>
    <t>2328W</t>
  </si>
  <si>
    <t>2845W</t>
  </si>
  <si>
    <t>2848W</t>
  </si>
  <si>
    <t>2960TO</t>
  </si>
  <si>
    <t>3361TO</t>
  </si>
  <si>
    <t>6629W</t>
  </si>
  <si>
    <t>7438W</t>
  </si>
  <si>
    <t>Lowell-Wible 49</t>
  </si>
  <si>
    <t>McKittrick Fee 3417</t>
  </si>
  <si>
    <t>McKittrick Fee 3419</t>
  </si>
  <si>
    <t>McKittrick Fee 3630</t>
  </si>
  <si>
    <t>McKittrick Fee 3732</t>
  </si>
  <si>
    <t>McKittrick Fee 3880</t>
  </si>
  <si>
    <t>McKittrick Fee 3885</t>
  </si>
  <si>
    <t>Sea Breeze 4651W</t>
  </si>
  <si>
    <t>Sea Breeze 4853TO</t>
  </si>
  <si>
    <t>Sea Breeze 4953W</t>
  </si>
  <si>
    <t>McKittrick Unit 1-22R</t>
  </si>
  <si>
    <t>Vedder 55E</t>
  </si>
  <si>
    <t>Rohrbach 1-36</t>
  </si>
  <si>
    <t>RVGU 297</t>
  </si>
  <si>
    <t>Webb 1</t>
  </si>
  <si>
    <t>Pierce Road Gas</t>
  </si>
  <si>
    <t>Orradre 5813</t>
  </si>
  <si>
    <t>Orradre N2-10</t>
  </si>
  <si>
    <t>Orradre T011-10</t>
  </si>
  <si>
    <t>Rosenberg (NCT-1) 101A</t>
  </si>
  <si>
    <t>Rosenberg (NCT-1) 162</t>
  </si>
  <si>
    <t>Rosenberg (NCT-1) 204A</t>
  </si>
  <si>
    <t>Rosenberg (NCT-1) 228</t>
  </si>
  <si>
    <t>Rosenberg (NCT-1) 24</t>
  </si>
  <si>
    <t>Rosenberg (NCT-1) 340A</t>
  </si>
  <si>
    <t>Rosenberg (NCT-1) 407</t>
  </si>
  <si>
    <t>Rosenberg (NCT-1) 4406</t>
  </si>
  <si>
    <t>Rosenberg (NCT-1) 452</t>
  </si>
  <si>
    <t>Rosenberg (NCT-1) 7092</t>
  </si>
  <si>
    <t>0402916815</t>
  </si>
  <si>
    <t>7854</t>
  </si>
  <si>
    <t>0403028680</t>
  </si>
  <si>
    <t>0403042697</t>
  </si>
  <si>
    <t>0402989847</t>
  </si>
  <si>
    <t>0402923834</t>
  </si>
  <si>
    <t>0403070062</t>
  </si>
  <si>
    <t>0403070042</t>
  </si>
  <si>
    <t>0403070031</t>
  </si>
  <si>
    <t>0403070030</t>
  </si>
  <si>
    <t>0403070032</t>
  </si>
  <si>
    <t>0403070020</t>
  </si>
  <si>
    <t>0403070035</t>
  </si>
  <si>
    <t>0403070009</t>
  </si>
  <si>
    <t>0403070021</t>
  </si>
  <si>
    <t>0403070037</t>
  </si>
  <si>
    <t>0403070055</t>
  </si>
  <si>
    <t>0403070039</t>
  </si>
  <si>
    <t>0403070036</t>
  </si>
  <si>
    <t>0403070038</t>
  </si>
  <si>
    <t>0403070054</t>
  </si>
  <si>
    <t>2647</t>
  </si>
  <si>
    <t>0403070045</t>
  </si>
  <si>
    <t>2649</t>
  </si>
  <si>
    <t>0403070048</t>
  </si>
  <si>
    <t>2650</t>
  </si>
  <si>
    <t>0403070047</t>
  </si>
  <si>
    <t>2750</t>
  </si>
  <si>
    <t>0403070049</t>
  </si>
  <si>
    <t>0403070063</t>
  </si>
  <si>
    <t>0403070061</t>
  </si>
  <si>
    <t>0403070056</t>
  </si>
  <si>
    <t>3253</t>
  </si>
  <si>
    <t>0403070050</t>
  </si>
  <si>
    <t>3257</t>
  </si>
  <si>
    <t>0403070040</t>
  </si>
  <si>
    <t>0403070052</t>
  </si>
  <si>
    <t>3365</t>
  </si>
  <si>
    <t>0403070051</t>
  </si>
  <si>
    <t>3456</t>
  </si>
  <si>
    <t>0403070053</t>
  </si>
  <si>
    <t>3500</t>
  </si>
  <si>
    <t>0403070011</t>
  </si>
  <si>
    <t>3573</t>
  </si>
  <si>
    <t>0403070057</t>
  </si>
  <si>
    <t>3659</t>
  </si>
  <si>
    <t>0403070041</t>
  </si>
  <si>
    <t>3675</t>
  </si>
  <si>
    <t>0403070058</t>
  </si>
  <si>
    <t>3912</t>
  </si>
  <si>
    <t>0403070012</t>
  </si>
  <si>
    <t>4115</t>
  </si>
  <si>
    <t>0403070013</t>
  </si>
  <si>
    <t>5070</t>
  </si>
  <si>
    <t>0403070022</t>
  </si>
  <si>
    <t>0403070060</t>
  </si>
  <si>
    <t>7055252</t>
  </si>
  <si>
    <t>7055249</t>
  </si>
  <si>
    <t>7055283</t>
  </si>
  <si>
    <t>7055251</t>
  </si>
  <si>
    <t>7055243</t>
  </si>
  <si>
    <t>7055253</t>
  </si>
  <si>
    <t>7055242</t>
  </si>
  <si>
    <t>7055305</t>
  </si>
  <si>
    <t>7055267</t>
  </si>
  <si>
    <t>7055245</t>
  </si>
  <si>
    <t>7055244</t>
  </si>
  <si>
    <t>7055246</t>
  </si>
  <si>
    <t>7055232</t>
  </si>
  <si>
    <t>7055250</t>
  </si>
  <si>
    <t>7055221</t>
  </si>
  <si>
    <t>7055233</t>
  </si>
  <si>
    <t>7055262</t>
  </si>
  <si>
    <t>7055294</t>
  </si>
  <si>
    <t>7055264</t>
  </si>
  <si>
    <t>7055261</t>
  </si>
  <si>
    <t>7055263</t>
  </si>
  <si>
    <t>7055291</t>
  </si>
  <si>
    <t>7055272</t>
  </si>
  <si>
    <t>7055275</t>
  </si>
  <si>
    <t>7055274</t>
  </si>
  <si>
    <t>7055276</t>
  </si>
  <si>
    <t>7055314</t>
  </si>
  <si>
    <t>7055304</t>
  </si>
  <si>
    <t>7055296</t>
  </si>
  <si>
    <t>7055277</t>
  </si>
  <si>
    <t>7055265</t>
  </si>
  <si>
    <t>7055279</t>
  </si>
  <si>
    <t>7055278</t>
  </si>
  <si>
    <t>7055280</t>
  </si>
  <si>
    <t>7055223</t>
  </si>
  <si>
    <t>7055297</t>
  </si>
  <si>
    <t>7055266</t>
  </si>
  <si>
    <t>7055298</t>
  </si>
  <si>
    <t>7055224</t>
  </si>
  <si>
    <t>7055225</t>
  </si>
  <si>
    <t>7055234</t>
  </si>
  <si>
    <t>7055302</t>
  </si>
  <si>
    <t>DTR 516M1-34</t>
  </si>
  <si>
    <t>0403004695</t>
  </si>
  <si>
    <t>11-1WA</t>
  </si>
  <si>
    <t>0403001093</t>
  </si>
  <si>
    <t>0402916832</t>
  </si>
  <si>
    <t>0402958858</t>
  </si>
  <si>
    <t>Still-Mabury 1</t>
  </si>
  <si>
    <t>Still-Mabury 11</t>
  </si>
  <si>
    <t>0402936278</t>
  </si>
  <si>
    <t>Still-Mabury 2</t>
  </si>
  <si>
    <t>0402936283</t>
  </si>
  <si>
    <t>0402936279</t>
  </si>
  <si>
    <t>Still-Mabury 3</t>
  </si>
  <si>
    <t>0402936284</t>
  </si>
  <si>
    <t>0402936285</t>
  </si>
  <si>
    <t>0402936281</t>
  </si>
  <si>
    <t>0402936286</t>
  </si>
  <si>
    <t>0402936287</t>
  </si>
  <si>
    <t>Still-Mabury 7</t>
  </si>
  <si>
    <t>Still-Mabury 8</t>
  </si>
  <si>
    <t>0402936289</t>
  </si>
  <si>
    <t>0402936290</t>
  </si>
  <si>
    <t>0402916614</t>
  </si>
  <si>
    <t>Pacific Energy Resources, Inc.</t>
  </si>
  <si>
    <t>Elizabeth G. Williams et al 1</t>
  </si>
  <si>
    <t>0402935532</t>
  </si>
  <si>
    <t>Semitropic</t>
  </si>
  <si>
    <t>Elizabeth G. Williams et al B-1</t>
  </si>
  <si>
    <t>0402935535</t>
  </si>
  <si>
    <t>0403043461</t>
  </si>
  <si>
    <t>0402905439</t>
  </si>
  <si>
    <t>0403047675</t>
  </si>
  <si>
    <t>0403049804</t>
  </si>
  <si>
    <t>0403022787</t>
  </si>
  <si>
    <t>8252</t>
  </si>
  <si>
    <t>0403028681</t>
  </si>
  <si>
    <t>8952</t>
  </si>
  <si>
    <t>0403028687</t>
  </si>
  <si>
    <t>9556</t>
  </si>
  <si>
    <t>0403028691</t>
  </si>
  <si>
    <t>0403017756</t>
  </si>
  <si>
    <t>Bremer 100A-16</t>
  </si>
  <si>
    <t>0402983627</t>
  </si>
  <si>
    <t>Bremer 113-16</t>
  </si>
  <si>
    <t>0402960867</t>
  </si>
  <si>
    <t>Bremer 130-16</t>
  </si>
  <si>
    <t>0402966351</t>
  </si>
  <si>
    <t>Bremer 142-16</t>
  </si>
  <si>
    <t>0402960886</t>
  </si>
  <si>
    <t>Bremer 149-16</t>
  </si>
  <si>
    <t>0402960893</t>
  </si>
  <si>
    <t>Bremer 164-16</t>
  </si>
  <si>
    <t>0402967007</t>
  </si>
  <si>
    <t>Bremer 234-16</t>
  </si>
  <si>
    <t>0402975600</t>
  </si>
  <si>
    <t>Bremer 236-16</t>
  </si>
  <si>
    <t>0402975602</t>
  </si>
  <si>
    <t>Bremer 253-16</t>
  </si>
  <si>
    <t>0402979037</t>
  </si>
  <si>
    <t>Bremer MSI-56</t>
  </si>
  <si>
    <t>0403023004</t>
  </si>
  <si>
    <t>0402964828</t>
  </si>
  <si>
    <t>0403033037</t>
  </si>
  <si>
    <t>0403007990</t>
  </si>
  <si>
    <t>0403007991</t>
  </si>
  <si>
    <t>0403038350</t>
  </si>
  <si>
    <t>0403040071</t>
  </si>
  <si>
    <t>0403009419</t>
  </si>
  <si>
    <t>0403016280</t>
  </si>
  <si>
    <t>0403022055</t>
  </si>
  <si>
    <t>Hopkins 19-9</t>
  </si>
  <si>
    <t>0403010881</t>
  </si>
  <si>
    <t>Hopkins 20-9</t>
  </si>
  <si>
    <t>0403010882</t>
  </si>
  <si>
    <t>0403015453</t>
  </si>
  <si>
    <t>Hopkins 302-10</t>
  </si>
  <si>
    <t>0403038418</t>
  </si>
  <si>
    <t>0403055720</t>
  </si>
  <si>
    <t>0403010779</t>
  </si>
  <si>
    <t>0403027220</t>
  </si>
  <si>
    <t>0403009417</t>
  </si>
  <si>
    <t>0403009418</t>
  </si>
  <si>
    <t>0403027226</t>
  </si>
  <si>
    <t>0403045847</t>
  </si>
  <si>
    <t>0403049491</t>
  </si>
  <si>
    <t>0403019595</t>
  </si>
  <si>
    <t>0403028304</t>
  </si>
  <si>
    <t>0403050365</t>
  </si>
  <si>
    <t>0403047444</t>
  </si>
  <si>
    <t>0403028311</t>
  </si>
  <si>
    <t>0403012809</t>
  </si>
  <si>
    <t>0403012819</t>
  </si>
  <si>
    <t>0403017693</t>
  </si>
  <si>
    <t>McKittrick Front 75</t>
  </si>
  <si>
    <t>McKittrick Front 99</t>
  </si>
  <si>
    <t>0403002418</t>
  </si>
  <si>
    <t>McKittrick Front I-1</t>
  </si>
  <si>
    <t>0403001061</t>
  </si>
  <si>
    <t>McKittrick Front I-12</t>
  </si>
  <si>
    <t>McKittrick Front I-15</t>
  </si>
  <si>
    <t>0403002257</t>
  </si>
  <si>
    <t>0403027313</t>
  </si>
  <si>
    <t>0403069988</t>
  </si>
  <si>
    <t>0403064868</t>
  </si>
  <si>
    <t>Lost Hills Three LH4086A-13</t>
  </si>
  <si>
    <t>7-2</t>
  </si>
  <si>
    <t>Section 25 11-3</t>
  </si>
  <si>
    <t>6733W</t>
  </si>
  <si>
    <t>7131W</t>
  </si>
  <si>
    <t>7934</t>
  </si>
  <si>
    <t>8536</t>
  </si>
  <si>
    <t>8738</t>
  </si>
  <si>
    <t>8839</t>
  </si>
  <si>
    <t>9041</t>
  </si>
  <si>
    <t>9142</t>
  </si>
  <si>
    <t>Mckittrick</t>
  </si>
  <si>
    <t>McKittrick Unit 1-117</t>
  </si>
  <si>
    <t>McKittrick Unit 1-70R</t>
  </si>
  <si>
    <t>Hopkins 4-9</t>
  </si>
  <si>
    <t>Vedder-Rall 45C</t>
  </si>
  <si>
    <t>Big Basin Paraffin Oil Co.</t>
  </si>
  <si>
    <t>08S</t>
  </si>
  <si>
    <t>03W</t>
  </si>
  <si>
    <t>Oil Creek</t>
  </si>
  <si>
    <t>Emigh 35-6</t>
  </si>
  <si>
    <t>RVGU 127</t>
  </si>
  <si>
    <t>Hobson B1-1-W</t>
  </si>
  <si>
    <t>Santa Paula 66</t>
  </si>
  <si>
    <t>Orradre B8A</t>
  </si>
  <si>
    <t>Orradre C4X-11</t>
  </si>
  <si>
    <t>Orradre D8A-11</t>
  </si>
  <si>
    <t>Orradre R11-11</t>
  </si>
  <si>
    <t>Orradre T014-11</t>
  </si>
  <si>
    <t>Rosenberg (NCT-1) 5123</t>
  </si>
  <si>
    <t>Costa Loma Ltd.</t>
  </si>
  <si>
    <t>Costa 2</t>
  </si>
  <si>
    <t>Costa 3-A</t>
  </si>
  <si>
    <t>Costa 4-A</t>
  </si>
  <si>
    <t>Costa 5-A</t>
  </si>
  <si>
    <t>Costa 6-A</t>
  </si>
  <si>
    <t>Costa 8</t>
  </si>
  <si>
    <t>Reed 1</t>
  </si>
  <si>
    <t>Unknown Conductor 1</t>
  </si>
  <si>
    <t>Unknown Conductor 2</t>
  </si>
  <si>
    <t>Unknown Conductor 3</t>
  </si>
  <si>
    <t>Frank W. Royer</t>
  </si>
  <si>
    <t>Gold Coast Holdings, LLC</t>
  </si>
  <si>
    <t>Morais 16-1</t>
  </si>
  <si>
    <t>East Islands Gas</t>
  </si>
  <si>
    <t>Lodi Gas Storage, L.L.C.</t>
  </si>
  <si>
    <t>Loma M-4B</t>
  </si>
  <si>
    <t>07E</t>
  </si>
  <si>
    <t>Lodi Gas</t>
  </si>
  <si>
    <t>Thompson &amp; McNickels</t>
  </si>
  <si>
    <t>Butts 2</t>
  </si>
  <si>
    <t>05W</t>
  </si>
  <si>
    <t>Half Moon Bay</t>
  </si>
  <si>
    <t>Goleta 2</t>
  </si>
  <si>
    <t>28W</t>
  </si>
  <si>
    <t>La Goleta Gas</t>
  </si>
  <si>
    <t>Goleta 3</t>
  </si>
  <si>
    <t>Goleta 4</t>
  </si>
  <si>
    <t>Goleta 5</t>
  </si>
  <si>
    <t>Goleta 6</t>
  </si>
  <si>
    <t>Goleta 7</t>
  </si>
  <si>
    <t>Lady Raiders 1-8</t>
  </si>
  <si>
    <t>DCOR, LLC</t>
  </si>
  <si>
    <t>State 3413 B-7</t>
  </si>
  <si>
    <t>ANGUS A-12</t>
  </si>
  <si>
    <t>ANGUS A-14 I</t>
  </si>
  <si>
    <t>ANGUS A-15</t>
  </si>
  <si>
    <t>ANGUS A-18</t>
  </si>
  <si>
    <t>ANGUS A-2</t>
  </si>
  <si>
    <t>ANGUS A-7 I</t>
  </si>
  <si>
    <t>ANGUS B-3</t>
  </si>
  <si>
    <t>ANGUS B-5 I</t>
  </si>
  <si>
    <t>ANGUS B-8 I</t>
  </si>
  <si>
    <t>El Segundo 1 Operator, LLC</t>
  </si>
  <si>
    <t>790839 1</t>
  </si>
  <si>
    <t>El Segundo</t>
  </si>
  <si>
    <t>Bixby A 4</t>
  </si>
  <si>
    <t>Bixby A 49</t>
  </si>
  <si>
    <t>West Bay Exploration Company</t>
  </si>
  <si>
    <t>WBE Callisto 1-3</t>
  </si>
  <si>
    <t>Hopkins 5-4</t>
  </si>
  <si>
    <t>Bridge Energy LLC</t>
  </si>
  <si>
    <t>Stearns 291</t>
  </si>
  <si>
    <t>Stearns 293</t>
  </si>
  <si>
    <t>7055216</t>
  </si>
  <si>
    <t>7055053</t>
  </si>
  <si>
    <t>7055013</t>
  </si>
  <si>
    <t>2</t>
  </si>
  <si>
    <t>0401905917</t>
  </si>
  <si>
    <t>7055015</t>
  </si>
  <si>
    <t>265</t>
  </si>
  <si>
    <t>0401905857</t>
  </si>
  <si>
    <t>7054988</t>
  </si>
  <si>
    <t>7054984</t>
  </si>
  <si>
    <t>7054018-01</t>
  </si>
  <si>
    <t>7053180-01</t>
  </si>
  <si>
    <t>7054125-01</t>
  </si>
  <si>
    <t>7055062</t>
  </si>
  <si>
    <t>7055014</t>
  </si>
  <si>
    <t>45</t>
  </si>
  <si>
    <t>0401905927</t>
  </si>
  <si>
    <t>7053574-01</t>
  </si>
  <si>
    <t>7053179-01</t>
  </si>
  <si>
    <t>7055030</t>
  </si>
  <si>
    <t>85</t>
  </si>
  <si>
    <t>0401905855</t>
  </si>
  <si>
    <t>7053178-01</t>
  </si>
  <si>
    <t>7054985</t>
  </si>
  <si>
    <t>7054983</t>
  </si>
  <si>
    <t>7054975</t>
  </si>
  <si>
    <t>35G T.O. 4</t>
  </si>
  <si>
    <t>0403007557</t>
  </si>
  <si>
    <t>7055025</t>
  </si>
  <si>
    <t>7055019</t>
  </si>
  <si>
    <t>7055069</t>
  </si>
  <si>
    <t>7055074</t>
  </si>
  <si>
    <t>7055022</t>
  </si>
  <si>
    <t>7055043</t>
  </si>
  <si>
    <t>0402908579</t>
  </si>
  <si>
    <t>7054944</t>
  </si>
  <si>
    <t>SCT 76B-1</t>
  </si>
  <si>
    <t>0402946474</t>
  </si>
  <si>
    <t>10N</t>
  </si>
  <si>
    <t>Tejon</t>
  </si>
  <si>
    <t>7054946</t>
  </si>
  <si>
    <t>Howard E. Caywood, Inc.</t>
  </si>
  <si>
    <t>Buick-Fee 6</t>
  </si>
  <si>
    <t>0402913255</t>
  </si>
  <si>
    <t>7054945</t>
  </si>
  <si>
    <t>Coghlan-McDonald 1</t>
  </si>
  <si>
    <t>0402947979</t>
  </si>
  <si>
    <t>7055200</t>
  </si>
  <si>
    <t>7055202</t>
  </si>
  <si>
    <t>7055201</t>
  </si>
  <si>
    <t>7055189</t>
  </si>
  <si>
    <t>7055205</t>
  </si>
  <si>
    <t>7055186</t>
  </si>
  <si>
    <t>7055204</t>
  </si>
  <si>
    <t>7055190</t>
  </si>
  <si>
    <t>7055188</t>
  </si>
  <si>
    <t>7055187</t>
  </si>
  <si>
    <t>7055191</t>
  </si>
  <si>
    <t>7055199</t>
  </si>
  <si>
    <t>0403040911</t>
  </si>
  <si>
    <t>7055203</t>
  </si>
  <si>
    <t>7055148</t>
  </si>
  <si>
    <t>7055140</t>
  </si>
  <si>
    <t>0403002421</t>
  </si>
  <si>
    <t>7055215</t>
  </si>
  <si>
    <t>0402937058</t>
  </si>
  <si>
    <t>7055172</t>
  </si>
  <si>
    <t>7055178</t>
  </si>
  <si>
    <t>0402987814</t>
  </si>
  <si>
    <t>7055177</t>
  </si>
  <si>
    <t>7055174</t>
  </si>
  <si>
    <t>7055176</t>
  </si>
  <si>
    <t>0403001680</t>
  </si>
  <si>
    <t>7055175</t>
  </si>
  <si>
    <t>7055173</t>
  </si>
  <si>
    <t>0403002254</t>
  </si>
  <si>
    <t>7055185</t>
  </si>
  <si>
    <t>0403029520</t>
  </si>
  <si>
    <t>7055170</t>
  </si>
  <si>
    <t>0403004562</t>
  </si>
  <si>
    <t>7055169</t>
  </si>
  <si>
    <t>0403004563</t>
  </si>
  <si>
    <t>7055103</t>
  </si>
  <si>
    <t>7055146</t>
  </si>
  <si>
    <t>7055147</t>
  </si>
  <si>
    <t>0402945457</t>
  </si>
  <si>
    <t>7055145</t>
  </si>
  <si>
    <t>0403021931</t>
  </si>
  <si>
    <t>7055107</t>
  </si>
  <si>
    <t>7055106</t>
  </si>
  <si>
    <t>7055135</t>
  </si>
  <si>
    <t>7055105</t>
  </si>
  <si>
    <t>7055108</t>
  </si>
  <si>
    <t>7055109</t>
  </si>
  <si>
    <t>7055184</t>
  </si>
  <si>
    <t>0402983564</t>
  </si>
  <si>
    <t>7055139</t>
  </si>
  <si>
    <t>7055171</t>
  </si>
  <si>
    <t>7054947</t>
  </si>
  <si>
    <t>Cauley 2 15-16</t>
  </si>
  <si>
    <t>0402906047</t>
  </si>
  <si>
    <t>7055078</t>
  </si>
  <si>
    <t>0403069961</t>
  </si>
  <si>
    <t>7055081</t>
  </si>
  <si>
    <t>0403069964</t>
  </si>
  <si>
    <t>7055044</t>
  </si>
  <si>
    <t>0403069950</t>
  </si>
  <si>
    <t>7055077</t>
  </si>
  <si>
    <t>0403069960</t>
  </si>
  <si>
    <t>7055079</t>
  </si>
  <si>
    <t>0403069962</t>
  </si>
  <si>
    <t>7055032</t>
  </si>
  <si>
    <t>0403069948</t>
  </si>
  <si>
    <t>7055031</t>
  </si>
  <si>
    <t>0403069947</t>
  </si>
  <si>
    <t>7055046</t>
  </si>
  <si>
    <t>0403069952</t>
  </si>
  <si>
    <t>7055048</t>
  </si>
  <si>
    <t>0403069954</t>
  </si>
  <si>
    <t>7055045</t>
  </si>
  <si>
    <t>0403069951</t>
  </si>
  <si>
    <t>7055047</t>
  </si>
  <si>
    <t>0403069953</t>
  </si>
  <si>
    <t>7055080</t>
  </si>
  <si>
    <t>0403069963</t>
  </si>
  <si>
    <t>7055049</t>
  </si>
  <si>
    <t>0403069955</t>
  </si>
  <si>
    <t>7054981</t>
  </si>
  <si>
    <t>0403069927</t>
  </si>
  <si>
    <t>7055067</t>
  </si>
  <si>
    <t>0403069959</t>
  </si>
  <si>
    <t>7055104</t>
  </si>
  <si>
    <t>0403069979</t>
  </si>
  <si>
    <t>7055090</t>
  </si>
  <si>
    <t>0403069966</t>
  </si>
  <si>
    <t>7055137</t>
  </si>
  <si>
    <t>0403069986</t>
  </si>
  <si>
    <t>7055138</t>
  </si>
  <si>
    <t>0403069987</t>
  </si>
  <si>
    <t>7055181</t>
  </si>
  <si>
    <t>0403070004</t>
  </si>
  <si>
    <t>7055180</t>
  </si>
  <si>
    <t>0403070003</t>
  </si>
  <si>
    <t>7055136</t>
  </si>
  <si>
    <t>0403069985</t>
  </si>
  <si>
    <t>7055050</t>
  </si>
  <si>
    <t>0403069956</t>
  </si>
  <si>
    <t>7055089</t>
  </si>
  <si>
    <t>0403069965</t>
  </si>
  <si>
    <t>7054980</t>
  </si>
  <si>
    <t>0403069926</t>
  </si>
  <si>
    <t>7055041</t>
  </si>
  <si>
    <t>0403069949</t>
  </si>
  <si>
    <t>7054995</t>
  </si>
  <si>
    <t>0403069931</t>
  </si>
  <si>
    <t>7054997</t>
  </si>
  <si>
    <t>0403069933</t>
  </si>
  <si>
    <t>7054993</t>
  </si>
  <si>
    <t>0403069930</t>
  </si>
  <si>
    <t>7055162</t>
  </si>
  <si>
    <t>0403070000</t>
  </si>
  <si>
    <t>7054996</t>
  </si>
  <si>
    <t>0403069932</t>
  </si>
  <si>
    <t>7055163</t>
  </si>
  <si>
    <t>0403070001</t>
  </si>
  <si>
    <t>7055164</t>
  </si>
  <si>
    <t>0403070002</t>
  </si>
  <si>
    <t>7055007</t>
  </si>
  <si>
    <t>0403069940</t>
  </si>
  <si>
    <t>7055005</t>
  </si>
  <si>
    <t>0403069938</t>
  </si>
  <si>
    <t>7054982</t>
  </si>
  <si>
    <t>0403069928</t>
  </si>
  <si>
    <t>7055006</t>
  </si>
  <si>
    <t>0403069939</t>
  </si>
  <si>
    <t>7055008</t>
  </si>
  <si>
    <t>0403069941</t>
  </si>
  <si>
    <t>7055004</t>
  </si>
  <si>
    <t>0403069937</t>
  </si>
  <si>
    <t>7055273</t>
  </si>
  <si>
    <t>0403070046</t>
  </si>
  <si>
    <t>7055095</t>
  </si>
  <si>
    <t>7825</t>
  </si>
  <si>
    <t>0403069971</t>
  </si>
  <si>
    <t>7055096</t>
  </si>
  <si>
    <t>7926</t>
  </si>
  <si>
    <t>0403069972</t>
  </si>
  <si>
    <t>7055301</t>
  </si>
  <si>
    <t>0403070059</t>
  </si>
  <si>
    <t>7055093</t>
  </si>
  <si>
    <t>0403069969</t>
  </si>
  <si>
    <t>7055094</t>
  </si>
  <si>
    <t>0403069970</t>
  </si>
  <si>
    <t>7055092</t>
  </si>
  <si>
    <t>0403069968</t>
  </si>
  <si>
    <t>7055091</t>
  </si>
  <si>
    <t>0403069967</t>
  </si>
  <si>
    <t>7055235</t>
  </si>
  <si>
    <t>0403070023</t>
  </si>
  <si>
    <t>7055236</t>
  </si>
  <si>
    <t>0403070024</t>
  </si>
  <si>
    <t>7055237</t>
  </si>
  <si>
    <t>0403070025</t>
  </si>
  <si>
    <t>7055238</t>
  </si>
  <si>
    <t>0403070026</t>
  </si>
  <si>
    <t>7055239</t>
  </si>
  <si>
    <t>0403070027</t>
  </si>
  <si>
    <t>7055240</t>
  </si>
  <si>
    <t>9244</t>
  </si>
  <si>
    <t>0403070028</t>
  </si>
  <si>
    <t>7055241</t>
  </si>
  <si>
    <t>9546</t>
  </si>
  <si>
    <t>0403070029</t>
  </si>
  <si>
    <t>7055222</t>
  </si>
  <si>
    <t>0403070010</t>
  </si>
  <si>
    <t>7055229</t>
  </si>
  <si>
    <t>0403070017</t>
  </si>
  <si>
    <t>7055228</t>
  </si>
  <si>
    <t>0403070016</t>
  </si>
  <si>
    <t>7055231</t>
  </si>
  <si>
    <t>0403070019</t>
  </si>
  <si>
    <t>7055230</t>
  </si>
  <si>
    <t>0403070018</t>
  </si>
  <si>
    <t>7047538-01</t>
  </si>
  <si>
    <t>CMS 376A</t>
  </si>
  <si>
    <t>Ripperdan 82-24</t>
  </si>
  <si>
    <t>15S</t>
  </si>
  <si>
    <t>Raisin City</t>
  </si>
  <si>
    <t>Surfluh 5-14</t>
  </si>
  <si>
    <t>RBU Notten 14</t>
  </si>
  <si>
    <t>Balsdon 7</t>
  </si>
  <si>
    <t>Grimes, West, Gas</t>
  </si>
  <si>
    <t>Hobson B-5</t>
  </si>
  <si>
    <t>Hobson BFB2 25</t>
  </si>
  <si>
    <t>King 9</t>
  </si>
  <si>
    <t>Bardsdale</t>
  </si>
  <si>
    <t>Dudley 11A</t>
  </si>
  <si>
    <t>Dudley K3A</t>
  </si>
  <si>
    <t>Orradre 5712</t>
  </si>
  <si>
    <t>Orradre TO18-10</t>
  </si>
  <si>
    <t>Rosenberg (NCT-1) 318</t>
  </si>
  <si>
    <t>Rosenberg (NCT-1) 31A</t>
  </si>
  <si>
    <t>Rosenberg (NCT-1) 325A</t>
  </si>
  <si>
    <t>Rosenberg (NCT-1) 343</t>
  </si>
  <si>
    <t>Rosenberg (NCT-1) 398</t>
  </si>
  <si>
    <t>Rosenberg (NCT-1) 475</t>
  </si>
  <si>
    <t>Rosenberg (NCT-1) 81A</t>
  </si>
  <si>
    <t>Rosenberg (NCT-1) 89B</t>
  </si>
  <si>
    <t>Rosenberg (NCT-1) TO43</t>
  </si>
  <si>
    <t>City of Santa Clarita</t>
  </si>
  <si>
    <t>Vasquez 7-17</t>
  </si>
  <si>
    <t>McDonald Ranch Partnership</t>
  </si>
  <si>
    <t>Panoche 1</t>
  </si>
  <si>
    <t>16S</t>
  </si>
  <si>
    <t>Vallecitos</t>
  </si>
  <si>
    <t>Pacific Coast Energy Company LP</t>
  </si>
  <si>
    <t>15X 4</t>
  </si>
  <si>
    <t>18W</t>
  </si>
  <si>
    <t>Tapo Canyon, South</t>
  </si>
  <si>
    <t>15X 5</t>
  </si>
  <si>
    <t>16X 3</t>
  </si>
  <si>
    <t>Shadow Wolf Energy, LLC</t>
  </si>
  <si>
    <t>GPM/KPM TO12-9</t>
  </si>
  <si>
    <t>7040615-01</t>
  </si>
  <si>
    <t>Fernando Fee 32C</t>
  </si>
  <si>
    <t>WEZU C-2B</t>
  </si>
  <si>
    <t>7048427-01</t>
  </si>
  <si>
    <t>Los Medanos 22-D</t>
  </si>
  <si>
    <t>Barnard 29W</t>
  </si>
  <si>
    <t>Edison 67</t>
  </si>
  <si>
    <t>RBU Gosnell 53</t>
  </si>
  <si>
    <t>Taylor 723</t>
  </si>
  <si>
    <t>V. L. &amp; W. 85</t>
  </si>
  <si>
    <t>Lambie 10</t>
  </si>
  <si>
    <t>Kirby Hill Gas</t>
  </si>
  <si>
    <t>Fernando Fee 32-A</t>
  </si>
  <si>
    <t>Fernando Fee 32B</t>
  </si>
  <si>
    <t>WEZU 24B</t>
  </si>
  <si>
    <t>ANGUS A-10 I</t>
  </si>
  <si>
    <t>ANGUS A-13</t>
  </si>
  <si>
    <t>ANGUS A-17</t>
  </si>
  <si>
    <t>ANGUS B-1</t>
  </si>
  <si>
    <t>John A. Thomas</t>
  </si>
  <si>
    <t>Bolsa 12</t>
  </si>
  <si>
    <t>Olinda Two 1</t>
  </si>
  <si>
    <t>Olinda Two 3</t>
  </si>
  <si>
    <t>Bixby A 12</t>
  </si>
  <si>
    <t>75-W</t>
  </si>
  <si>
    <t>Baldwin 206</t>
  </si>
  <si>
    <t>Montebello</t>
  </si>
  <si>
    <t>Baldwin 223</t>
  </si>
  <si>
    <t>Baldwin 226</t>
  </si>
  <si>
    <t>Baldwin 23</t>
  </si>
  <si>
    <t>Baldwin 236</t>
  </si>
  <si>
    <t>Baldwin 238</t>
  </si>
  <si>
    <t>Baldwin 253</t>
  </si>
  <si>
    <t>A-245 I</t>
  </si>
  <si>
    <t>C-358 I</t>
  </si>
  <si>
    <t>FJ-94</t>
  </si>
  <si>
    <t>OWC 005 I</t>
  </si>
  <si>
    <t>OWF 057</t>
  </si>
  <si>
    <t>Year to Date Permits Issued Ending Saturday, Saturday March 7th, 2026</t>
  </si>
  <si>
    <t>Permits Issued For Week #10 Ending Saturday, For Week #7 Ending Saturday March 7th, 2026</t>
  </si>
  <si>
    <t>Notice of Intention (NOI)  Submitted For Week #10 Ending Saturday, For Week #7 Ending Saturday March 7th,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</si>
</sst>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\-0;;@"/>
    <numFmt numFmtId="165" formatCode="000000000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14"/>
      <color theme="1"/>
      <name val="Times New Roman"/>
      <family val="1"/>
    </font>
    <font>
      <b/>
      <sz val="17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9"/>
      <name val="Segoe UI"/>
      <family val="2"/>
    </font>
    <font>
      <b/>
      <sz val="14"/>
      <color rgb="FF000000"/>
      <name val="Segoe UI Light"/>
      <family val="2"/>
    </font>
    <font>
      <b/>
      <sz val="9"/>
      <color rgb="FF666666"/>
      <name val="Segoe UI"/>
      <family val="2"/>
    </font>
    <font>
      <sz val="9"/>
      <name val="Times New Roman"/>
      <family val="1"/>
    </font>
    <font>
      <b/>
      <sz val="9"/>
      <color rgb="FF666666"/>
      <name val="Times New Roman"/>
      <family val="1"/>
    </font>
    <font>
      <b/>
      <sz val="9"/>
      <name val="Times New Roman"/>
      <family val="1"/>
    </font>
    <font>
      <b/>
      <sz val="9"/>
      <color rgb="FF000000"/>
      <name val="Times New Roman"/>
      <family val="1"/>
    </font>
    <font>
      <b/>
      <sz val="14"/>
      <name val="Times New Roman"/>
      <family val="1"/>
    </font>
    <font>
      <b/>
      <sz val="14"/>
      <color rgb="FF000000"/>
      <name val="Times New Roman"/>
      <family val="1"/>
    </font>
    <font>
      <b/>
      <sz val="17"/>
      <name val="Times New Roman"/>
      <family val="1"/>
    </font>
    <font>
      <sz val="9"/>
      <color rgb="FFFF0000"/>
      <name val="Times New Roman"/>
      <family val="1"/>
    </font>
    <font>
      <b/>
      <sz val="9"/>
      <name val="Segoe UI"/>
      <family val="2"/>
    </font>
    <font>
      <strike/>
      <sz val="9"/>
      <color theme="1"/>
      <name val="Times New Roman"/>
      <family val="1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C0C0C0"/>
      </patternFill>
    </fill>
  </fills>
  <borders count="24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auto="1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120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3" xfId="0" applyFont="1" applyBorder="1"/>
    <xf numFmtId="0" fontId="2" fillId="0" borderId="1" xfId="0" applyFont="1" applyBorder="1"/>
    <xf numFmtId="0" fontId="2" fillId="0" borderId="4" xfId="0" applyFont="1" applyBorder="1"/>
    <xf numFmtId="0" fontId="2" fillId="0" borderId="2" xfId="0" applyFont="1" applyBorder="1"/>
    <xf numFmtId="0" fontId="1" fillId="0" borderId="0" xfId="0" applyFont="1" applyAlignment="1">
      <alignment horizontal="center"/>
    </xf>
    <xf numFmtId="0" fontId="2" fillId="0" borderId="5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49" fontId="6" fillId="0" borderId="0" xfId="0" applyNumberFormat="1" applyFont="1"/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9" xfId="0" applyFont="1" applyBorder="1"/>
    <xf numFmtId="0" fontId="2" fillId="0" borderId="9" xfId="0" applyFont="1" applyBorder="1"/>
    <xf numFmtId="0" fontId="3" fillId="0" borderId="9" xfId="0" applyFont="1" applyBorder="1" applyAlignment="1">
      <alignment horizontal="center"/>
    </xf>
    <xf numFmtId="0" fontId="2" fillId="0" borderId="10" xfId="0" applyFont="1" applyBorder="1"/>
    <xf numFmtId="0" fontId="3" fillId="0" borderId="8" xfId="0" applyFont="1" applyBorder="1"/>
    <xf numFmtId="0" fontId="3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0" fontId="8" fillId="0" borderId="0" xfId="0" applyFont="1"/>
    <xf numFmtId="164" fontId="8" fillId="0" borderId="0" xfId="0" applyNumberFormat="1" applyFont="1" applyAlignment="1">
      <alignment horizontal="left" vertical="center"/>
    </xf>
    <xf numFmtId="0" fontId="7" fillId="0" borderId="15" xfId="0" applyFont="1" applyBorder="1" applyAlignment="1">
      <alignment vertical="center"/>
    </xf>
    <xf numFmtId="164" fontId="6" fillId="0" borderId="7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164" fontId="9" fillId="0" borderId="0" xfId="0" applyNumberFormat="1" applyFont="1" applyAlignment="1">
      <alignment horizontal="right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49" fontId="11" fillId="0" borderId="0" xfId="1" applyNumberFormat="1" applyFont="1" applyAlignment="1">
      <alignment horizontal="left" vertical="top" wrapText="1"/>
    </xf>
    <xf numFmtId="49" fontId="12" fillId="0" borderId="0" xfId="1" applyNumberFormat="1" applyFont="1" applyAlignment="1">
      <alignment vertical="center"/>
    </xf>
    <xf numFmtId="49" fontId="12" fillId="0" borderId="0" xfId="1" applyNumberFormat="1" applyFont="1" applyAlignment="1">
      <alignment vertical="center" wrapText="1" readingOrder="1"/>
    </xf>
    <xf numFmtId="49" fontId="12" fillId="0" borderId="0" xfId="1" applyNumberFormat="1" applyFont="1" applyAlignment="1">
      <alignment vertical="center" readingOrder="1"/>
    </xf>
    <xf numFmtId="49" fontId="14" fillId="0" borderId="0" xfId="1" applyNumberFormat="1" applyFont="1" applyAlignment="1">
      <alignment horizontal="left" vertical="top" wrapText="1"/>
    </xf>
    <xf numFmtId="49" fontId="16" fillId="0" borderId="0" xfId="1" applyNumberFormat="1" applyFont="1" applyAlignment="1">
      <alignment vertical="center"/>
    </xf>
    <xf numFmtId="49" fontId="17" fillId="0" borderId="0" xfId="1" applyNumberFormat="1" applyFont="1" applyAlignment="1">
      <alignment vertical="center" wrapText="1" readingOrder="1"/>
    </xf>
    <xf numFmtId="49" fontId="17" fillId="0" borderId="0" xfId="1" applyNumberFormat="1" applyFont="1" applyAlignment="1">
      <alignment vertical="center" readingOrder="1"/>
    </xf>
    <xf numFmtId="49" fontId="6" fillId="0" borderId="0" xfId="0" applyNumberFormat="1" applyFont="1" applyAlignment="1">
      <alignment wrapText="1"/>
    </xf>
    <xf numFmtId="49" fontId="18" fillId="0" borderId="0" xfId="1" applyNumberFormat="1" applyFont="1" applyAlignment="1">
      <alignment vertical="center"/>
    </xf>
    <xf numFmtId="49" fontId="19" fillId="0" borderId="0" xfId="1" applyNumberFormat="1" applyFont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49" fontId="15" fillId="3" borderId="18" xfId="1" applyNumberFormat="1" applyFont="1" applyFill="1" applyBorder="1" applyAlignment="1">
      <alignment horizontal="center" vertical="top" wrapText="1" readingOrder="1"/>
    </xf>
    <xf numFmtId="49" fontId="15" fillId="3" borderId="19" xfId="1" applyNumberFormat="1" applyFont="1" applyFill="1" applyBorder="1" applyAlignment="1">
      <alignment horizontal="center" vertical="top" wrapText="1" readingOrder="1"/>
    </xf>
    <xf numFmtId="49" fontId="15" fillId="3" borderId="20" xfId="1" applyNumberFormat="1" applyFont="1" applyFill="1" applyBorder="1" applyAlignment="1">
      <alignment horizontal="center" vertical="top" wrapText="1" readingOrder="1"/>
    </xf>
    <xf numFmtId="49" fontId="13" fillId="3" borderId="18" xfId="1" applyNumberFormat="1" applyFont="1" applyFill="1" applyBorder="1" applyAlignment="1">
      <alignment horizontal="center" vertical="top" wrapText="1" readingOrder="1"/>
    </xf>
    <xf numFmtId="49" fontId="13" fillId="3" borderId="19" xfId="1" applyNumberFormat="1" applyFont="1" applyFill="1" applyBorder="1" applyAlignment="1">
      <alignment horizontal="center" vertical="top" wrapText="1" readingOrder="1"/>
    </xf>
    <xf numFmtId="49" fontId="13" fillId="3" borderId="20" xfId="1" applyNumberFormat="1" applyFont="1" applyFill="1" applyBorder="1" applyAlignment="1">
      <alignment horizontal="center" vertical="top" wrapText="1" readingOrder="1"/>
    </xf>
    <xf numFmtId="0" fontId="12" fillId="0" borderId="0" xfId="1" applyFont="1" applyAlignment="1">
      <alignment horizontal="left" vertical="center" wrapText="1" readingOrder="1"/>
    </xf>
    <xf numFmtId="0" fontId="13" fillId="3" borderId="19" xfId="1" applyFont="1" applyFill="1" applyBorder="1" applyAlignment="1">
      <alignment horizontal="left" vertical="top" wrapText="1" readingOrder="1"/>
    </xf>
    <xf numFmtId="0" fontId="0" fillId="0" borderId="0" xfId="0" applyAlignment="1">
      <alignment horizontal="left" wrapText="1"/>
    </xf>
    <xf numFmtId="49" fontId="6" fillId="0" borderId="6" xfId="0" applyNumberFormat="1" applyFont="1" applyBorder="1" applyAlignment="1">
      <alignment vertical="center"/>
    </xf>
    <xf numFmtId="49" fontId="6" fillId="0" borderId="6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vertical="center"/>
    </xf>
    <xf numFmtId="49" fontId="13" fillId="3" borderId="21" xfId="1" applyNumberFormat="1" applyFont="1" applyFill="1" applyBorder="1" applyAlignment="1">
      <alignment horizontal="center" vertical="top" wrapText="1" readingOrder="1"/>
    </xf>
    <xf numFmtId="49" fontId="13" fillId="3" borderId="0" xfId="1" applyNumberFormat="1" applyFont="1" applyFill="1" applyAlignment="1">
      <alignment horizontal="center" vertical="top" wrapText="1" readingOrder="1"/>
    </xf>
    <xf numFmtId="0" fontId="20" fillId="0" borderId="0" xfId="0" applyFont="1" applyAlignment="1">
      <alignment horizontal="center"/>
    </xf>
    <xf numFmtId="0" fontId="9" fillId="0" borderId="0" xfId="0" applyFont="1"/>
    <xf numFmtId="0" fontId="4" fillId="0" borderId="0" xfId="0" applyFont="1"/>
    <xf numFmtId="0" fontId="21" fillId="0" borderId="0" xfId="0" applyFont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16" fontId="0" fillId="0" borderId="0" xfId="0" applyNumberFormat="1"/>
    <xf numFmtId="164" fontId="7" fillId="0" borderId="7" xfId="0" applyNumberFormat="1" applyFont="1" applyBorder="1" applyAlignment="1">
      <alignment horizontal="center" vertical="center"/>
    </xf>
    <xf numFmtId="49" fontId="12" fillId="0" borderId="0" xfId="1" applyNumberFormat="1" applyFont="1" applyAlignment="1">
      <alignment horizontal="left" vertical="center" readingOrder="1"/>
    </xf>
    <xf numFmtId="49" fontId="6" fillId="0" borderId="6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49" fontId="12" fillId="0" borderId="0" xfId="1" applyNumberFormat="1" applyFont="1" applyAlignment="1">
      <alignment horizontal="left" vertical="center"/>
    </xf>
    <xf numFmtId="49" fontId="0" fillId="0" borderId="0" xfId="0" applyNumberFormat="1" applyAlignment="1">
      <alignment horizontal="left" wrapText="1"/>
    </xf>
    <xf numFmtId="165" fontId="6" fillId="0" borderId="6" xfId="0" applyNumberFormat="1" applyFont="1" applyBorder="1" applyAlignment="1">
      <alignment horizontal="left" vertical="center"/>
    </xf>
    <xf numFmtId="0" fontId="6" fillId="0" borderId="0" xfId="0" applyFont="1" applyBorder="1"/>
    <xf numFmtId="49" fontId="22" fillId="5" borderId="22" xfId="1" applyNumberFormat="1" applyFont="1" applyFill="1" applyBorder="1" applyAlignment="1">
      <alignment horizontal="left" vertical="top" wrapText="1" readingOrder="1"/>
    </xf>
    <xf numFmtId="49" fontId="22" fillId="5" borderId="22" xfId="1" applyNumberFormat="1" applyFont="1" applyFill="1" applyBorder="1" applyAlignment="1">
      <alignment horizontal="center" vertical="top" wrapText="1" readingOrder="1"/>
    </xf>
    <xf numFmtId="0" fontId="22" fillId="5" borderId="22" xfId="1" applyFont="1" applyFill="1" applyBorder="1" applyAlignment="1">
      <alignment horizontal="center" vertical="top" wrapText="1" readingOrder="1"/>
    </xf>
    <xf numFmtId="49" fontId="22" fillId="5" borderId="23" xfId="1" applyNumberFormat="1" applyFont="1" applyFill="1" applyBorder="1" applyAlignment="1">
      <alignment horizontal="center" vertical="top" wrapText="1" readingOrder="1"/>
    </xf>
    <xf numFmtId="49" fontId="16" fillId="5" borderId="22" xfId="1" applyNumberFormat="1" applyFont="1" applyFill="1" applyBorder="1" applyAlignment="1">
      <alignment horizontal="center" vertical="top" wrapText="1" readingOrder="1"/>
    </xf>
    <xf numFmtId="49" fontId="16" fillId="5" borderId="23" xfId="1" applyNumberFormat="1" applyFont="1" applyFill="1" applyBorder="1" applyAlignment="1">
      <alignment horizontal="center" vertical="top" wrapText="1" readingOrder="1"/>
    </xf>
    <xf numFmtId="0" fontId="23" fillId="0" borderId="0" xfId="0" applyFont="1" applyAlignment="1">
      <alignment horizontal="center" vertical="center"/>
    </xf>
    <xf numFmtId="0" fontId="6" fillId="0" borderId="0" xfId="0" applyNumberFormat="1" applyFont="1" applyAlignment="1">
      <alignment vertical="center"/>
    </xf>
    <xf numFmtId="22" fontId="6" fillId="0" borderId="0" xfId="0" applyNumberFormat="1" applyFont="1" applyAlignment="1">
      <alignment vertical="center"/>
    </xf>
    <xf numFmtId="49" fontId="16" fillId="5" borderId="6" xfId="1" applyNumberFormat="1" applyFont="1" applyFill="1" applyBorder="1" applyAlignment="1">
      <alignment horizontal="center" vertical="top" wrapText="1" readingOrder="1"/>
    </xf>
    <xf numFmtId="0" fontId="6" fillId="0" borderId="6" xfId="0" applyNumberFormat="1" applyFont="1" applyBorder="1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13" xfId="0" applyNumberFormat="1" applyFont="1" applyBorder="1"/>
    <xf numFmtId="0" fontId="6" fillId="0" borderId="7" xfId="0" applyNumberFormat="1" applyFont="1" applyBorder="1"/>
    <xf numFmtId="0" fontId="6" fillId="0" borderId="14" xfId="0" applyNumberFormat="1" applyFont="1" applyBorder="1"/>
    <xf numFmtId="0" fontId="6" fillId="0" borderId="11" xfId="0" applyNumberFormat="1" applyFont="1" applyBorder="1"/>
    <xf numFmtId="0" fontId="6" fillId="0" borderId="12" xfId="0" applyNumberFormat="1" applyFont="1" applyBorder="1"/>
    <xf numFmtId="49" fontId="6" fillId="0" borderId="6" xfId="0" applyNumberFormat="1" applyFont="1" applyFill="1" applyBorder="1" applyAlignment="1">
      <alignment horizontal="left" vertical="center"/>
    </xf>
    <xf numFmtId="0" fontId="6" fillId="0" borderId="6" xfId="0" applyNumberFormat="1" applyFont="1" applyBorder="1" applyAlignment="1">
      <alignment vertical="center"/>
    </xf>
    <xf numFmtId="14" fontId="6" fillId="0" borderId="0" xfId="0" applyNumberFormat="1" applyFont="1" applyFill="1"/>
    <xf numFmtId="0" fontId="6" fillId="0" borderId="6" xfId="0" applyFont="1" applyFill="1" applyBorder="1"/>
    <xf numFmtId="14" fontId="6" fillId="0" borderId="6" xfId="0" applyNumberFormat="1" applyFont="1" applyBorder="1" applyAlignment="1">
      <alignment horizontal="left" vertical="center"/>
    </xf>
    <xf numFmtId="16" fontId="6" fillId="0" borderId="6" xfId="0" applyNumberFormat="1" applyFont="1" applyBorder="1" applyAlignment="1">
      <alignment vertical="center"/>
    </xf>
    <xf numFmtId="0" fontId="6" fillId="0" borderId="6" xfId="0" applyFont="1" applyBorder="1"/>
    <xf numFmtId="49" fontId="6" fillId="0" borderId="6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6" fillId="0" borderId="6" xfId="0" applyNumberFormat="1" applyFont="1" applyBorder="1" applyAlignment="1">
      <alignment horizontal="left" vertical="center" wrapText="1"/>
    </xf>
    <xf numFmtId="14" fontId="6" fillId="0" borderId="6" xfId="0" applyNumberFormat="1" applyFont="1" applyBorder="1"/>
    <xf numFmtId="14" fontId="6" fillId="0" borderId="6" xfId="0" applyNumberFormat="1" applyFont="1" applyBorder="1" applyAlignment="1">
      <alignment wrapText="1"/>
    </xf>
    <xf numFmtId="49" fontId="6" fillId="0" borderId="6" xfId="0" applyNumberFormat="1" applyFont="1" applyBorder="1"/>
  </cellXfs>
  <cellStyles count="2">
    <cellStyle name="Normal" xfId="0" builtinId="0"/>
    <cellStyle name="Normal 2" xfId="1" xr:uid="{D17BB148-4A3E-42A3-8095-883FF43502E4}"/>
  </cellStyles>
  <dxfs count="1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27" formatCode="m/d/yyyy\ h:mm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border diagonalUp="0" diagonalDown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border diagonalUp="0" diagonalDown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border diagonalUp="0" diagonalDown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border diagonalUp="0" diagonalDown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border diagonalUp="0" diagonalDown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border diagonalUp="0" diagonalDown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border diagonalUp="0" diagonalDown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numFmt numFmtId="164" formatCode="0;\-0;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border diagonalUp="0" diagonalDown="0">
        <left style="double">
          <color auto="1"/>
        </left>
        <right style="double">
          <color auto="1"/>
        </right>
        <top style="double">
          <color auto="1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8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20" Type="http://schemas.openxmlformats.org/officeDocument/2006/relationships/customXml" Target="../customXml/item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Relationship Id="rId22" Type="http://schemas.openxmlformats.org/officeDocument/2006/relationships/customXml" Target="../customXml/item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381001</xdr:colOff>
      <xdr:row>3</xdr:row>
      <xdr:rowOff>174172</xdr:rowOff>
    </xdr:from>
    <xdr:to>
      <xdr:col>3</xdr:col>
      <xdr:colOff>505098</xdr:colOff>
      <xdr:row>7</xdr:row>
      <xdr:rowOff>66779</xdr:rowOff>
    </xdr:to>
    <xdr:pic>
      <xdr:nvPicPr>
        <xdr:cNvPr id="2" name="Picture 1" descr="California Department of Conservation Geologic Energy Management" title="Division Logo">
          <a:extLst>
            <a:ext uri="{FF2B5EF4-FFF2-40B4-BE49-F238E27FC236}">
              <a16:creationId xmlns:a16="http://schemas.microsoft.com/office/drawing/2014/main" id="{C4DEE9C2-EE5B-4F45-ADDA-E28A31254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951" y="850447"/>
          <a:ext cx="1419497" cy="8355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381001</xdr:colOff>
      <xdr:row>3</xdr:row>
      <xdr:rowOff>174172</xdr:rowOff>
    </xdr:from>
    <xdr:to>
      <xdr:col>3</xdr:col>
      <xdr:colOff>504169</xdr:colOff>
      <xdr:row>7</xdr:row>
      <xdr:rowOff>104183</xdr:rowOff>
    </xdr:to>
    <xdr:pic>
      <xdr:nvPicPr>
        <xdr:cNvPr id="2" name="Picture 1" descr="California Department of Conservation Geologic Energy Management" title="Division Logo">
          <a:extLst>
            <a:ext uri="{FF2B5EF4-FFF2-40B4-BE49-F238E27FC236}">
              <a16:creationId xmlns:a16="http://schemas.microsoft.com/office/drawing/2014/main" id="{0673EFDB-A153-4068-8E1A-022256EC7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951" y="850447"/>
          <a:ext cx="1418568" cy="87298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D61CE55-8586-4D76-9DC2-A3EBA52894BC}" name="Table214" displayName="Table214" ref="C28:J50" totalsRowShown="0" headerRowDxfId="135" dataDxfId="133" headerRowBorderDxfId="134" tableBorderDxfId="132">
  <autoFilter ref="C28:J50" xr:uid="{FECD5DE4-B8C0-4A43-A030-A654D1E8EB69}"/>
  <tableColumns count="8">
    <tableColumn id="1" xr3:uid="{0429A6AC-2ADE-4768-A6CA-AC12EFD433CC}" name="Product" dataDxfId="131"/>
    <tableColumn id="2" xr3:uid="{70E0527E-5072-4788-BDB8-DDB77EA5802C}" name="New Drill" dataDxfId="130">
      <calculatedColumnFormula>COUNTIFS($M$17:$M$1048576,$B$29,$N$17:$N$1048576,N$15,$Q$17:$Q$1048576,$C29)</calculatedColumnFormula>
    </tableColumn>
    <tableColumn id="3" xr3:uid="{82D9B1DD-BDDE-4E6E-828E-FF4C63F3D4C3}" name="Deepen" dataDxfId="129"/>
    <tableColumn id="4" xr3:uid="{AC10F947-55DE-43AD-9AC3-14703C440B4A}" name="Sidetrack" dataDxfId="128"/>
    <tableColumn id="5" xr3:uid="{1B8D742D-E179-4FF4-BAEA-6D48B4A9B5A3}" name="Rework" dataDxfId="127"/>
    <tableColumn id="6" xr3:uid="{181416D0-C7B7-4892-883D-279F469BE573}" name="Abandon" dataDxfId="126"/>
    <tableColumn id="7" xr3:uid="{7AF2ECC2-D9FA-4838-95B5-6401BB72FB47}" name="Re-Abandon" dataDxfId="125"/>
    <tableColumn id="8" xr3:uid="{AB041115-2BDF-4720-B3B7-8DABF80B6950}" name="GrandTotal" dataDxfId="124"/>
  </tableColumns>
  <tableStyleInfo name="TableStyleLight2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F31A357-709F-4FBE-9165-6B7D10F99340}" name="List_Submitted" displayName="List_Submitted" ref="A3:K133" headerRowCount="0" totalsRowShown="0" headerRowDxfId="25" dataDxfId="24" tableBorderDxfId="23" totalsRowBorderDxfId="22">
  <tableColumns count="11">
    <tableColumn id="11" xr3:uid="{8CC1C484-FA98-469D-866B-611CC853B4CD}" name="District" headerRowDxfId="21" dataDxfId="20"/>
    <tableColumn id="12" xr3:uid="{5CFFB45F-80D9-4680-BD37-D0CE07652ED1}" name="NoticeType" headerRowDxfId="19" dataDxfId="18"/>
    <tableColumn id="13" xr3:uid="{6B90A230-B765-4221-A8B7-13A6B74C2DFE}" name="OperatorName" headerRowDxfId="17" dataDxfId="16"/>
    <tableColumn id="14" xr3:uid="{5C602CB3-E39F-40AF-BC4D-1F08DA760BFE}" name="WellDesignation" headerRowDxfId="15" dataDxfId="14"/>
    <tableColumn id="15" xr3:uid="{C6FE1598-2E6F-4181-ADBB-A11E0A19C589}" name="WellTypeDesc" headerRowDxfId="13" dataDxfId="12"/>
    <tableColumn id="16" xr3:uid="{A1EA1D49-707E-4618-A5F7-9A74DC880129}" name="WellApi" headerRowDxfId="11" dataDxfId="10"/>
    <tableColumn id="17" xr3:uid="{F09697E4-4979-4BEF-A399-67225287A44E}" name="SectionDesc" headerRowDxfId="9" dataDxfId="8"/>
    <tableColumn id="18" xr3:uid="{B52F6934-8628-42B2-B2C3-4FD3BA78B25B}" name="Township" headerRowDxfId="7" dataDxfId="6"/>
    <tableColumn id="19" xr3:uid="{B4433090-ED46-4F23-967D-FCEFF7F03C32}" name="Range" headerRowDxfId="5" dataDxfId="4"/>
    <tableColumn id="20" xr3:uid="{9DC5DE01-8DC0-46AC-B9B0-59F3D6F97527}" name="FieldName" headerRowDxfId="3" dataDxfId="2"/>
    <tableColumn id="22" xr3:uid="{051D4C07-5917-461C-AE95-2A4D9FDB88CC}" name="IsSupplementaryNotice" headerRowDxfId="1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A8CB6A4-227F-4512-9C0D-B2E894DCF5AC}" name="Table315" displayName="Table315" ref="C55:J77" totalsRowShown="0" headerRowDxfId="123" dataDxfId="121" headerRowBorderDxfId="122" tableBorderDxfId="120">
  <autoFilter ref="C55:J77" xr:uid="{D88F73B6-D553-46C5-AA12-0670A5F659EC}"/>
  <tableColumns count="8">
    <tableColumn id="1" xr3:uid="{1802B11C-7A5F-4D21-B19E-4BA73F53D5CF}" name="Product" dataDxfId="119"/>
    <tableColumn id="2" xr3:uid="{27BD8EDB-4042-4443-89EB-93D3F1203AAD}" name="New Drill" dataDxfId="118">
      <calculatedColumnFormula>SUM(D35:D55)</calculatedColumnFormula>
    </tableColumn>
    <tableColumn id="3" xr3:uid="{58BDC048-E125-46B5-B2A8-36BF2A81E3DF}" name="Deepen" dataDxfId="117">
      <calculatedColumnFormula>COUNTIFS($M$17:$M$1048576,$B$58,$N$17:$N$1048576,O$15,$Q$17:$Q$1048576,$C56)</calculatedColumnFormula>
    </tableColumn>
    <tableColumn id="4" xr3:uid="{9EC17691-2E72-48C0-8C53-1C98028806DB}" name="Sidetrack" dataDxfId="116">
      <calculatedColumnFormula>COUNTIFS($M$17:$M$1048576,$B$58,$N$17:$N$1048576,P$15,$Q$17:$Q$1048576,$C56)</calculatedColumnFormula>
    </tableColumn>
    <tableColumn id="5" xr3:uid="{433E2EB4-262E-48F1-9184-752B5BBAC5AA}" name="Rework" dataDxfId="115">
      <calculatedColumnFormula>COUNTIFS($M$17:$M$1048576,$B$58,$N$17:$N$1048576,Q$15,$Q$17:$Q$1048576,$C56)</calculatedColumnFormula>
    </tableColumn>
    <tableColumn id="6" xr3:uid="{708CEF02-6C38-43DE-9E5F-39C7C9898BAE}" name="Abandon" dataDxfId="114">
      <calculatedColumnFormula>COUNTIFS($M$17:$M$1048576,$B$58,$N$17:$N$1048576,$S$15,$Q$17:$Q$1048576,$C56)</calculatedColumnFormula>
    </tableColumn>
    <tableColumn id="7" xr3:uid="{546E2B97-E387-441B-95CC-4E0A4CC9A69E}" name="Re-Abandon" dataDxfId="113">
      <calculatedColumnFormula>COUNTIFS($M$17:$M$1048576,$B$58,$N$17:$N$1048576,R$15,$Q$17:$Q$1048576,$C56)</calculatedColumnFormula>
    </tableColumn>
    <tableColumn id="8" xr3:uid="{DF71F425-D150-476B-A020-7C5C9FCA0037}" name="GrandTotal" dataDxfId="112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DB43D48-559C-4604-ADB3-9A68B90845A7}" name="Table416" displayName="Table416" ref="C82:J104" totalsRowShown="0" headerRowDxfId="111" dataDxfId="109" headerRowBorderDxfId="110" tableBorderDxfId="108">
  <autoFilter ref="C82:J104" xr:uid="{88783EC0-2E44-40AD-BF7C-446A063F0306}"/>
  <tableColumns count="8">
    <tableColumn id="1" xr3:uid="{94CC1C7E-1CCF-4062-A1BC-817A6A746866}" name="Product" dataDxfId="107"/>
    <tableColumn id="2" xr3:uid="{FBAFED17-4127-4321-B0D6-794B7C8C13E7}" name="New Drill" dataDxfId="106"/>
    <tableColumn id="3" xr3:uid="{D08C6088-4888-41A3-9A6F-203CC1CD9BCC}" name="Deepen" dataDxfId="105"/>
    <tableColumn id="4" xr3:uid="{74FD33EF-2C15-44B1-A0B2-B37678423127}" name="Sidetrack" dataDxfId="104"/>
    <tableColumn id="5" xr3:uid="{8E89DB0D-B6EB-4AB6-A1DA-7FB73E8F3880}" name="Rework" dataDxfId="103"/>
    <tableColumn id="6" xr3:uid="{4297E7DB-E048-449A-8974-EAD251B7D727}" name="Abandon" dataDxfId="102"/>
    <tableColumn id="7" xr3:uid="{3850076C-35F3-4183-B57A-B9D101C805ED}" name="Re-Abandon" dataDxfId="101"/>
    <tableColumn id="8" xr3:uid="{1D327961-9019-4205-BF62-1A9E0DAACC87}" name="GrandTotal" dataDxfId="100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DA89CED-3746-4AAD-86FD-2A19623D1FF8}" name="Table517" displayName="Table517" ref="C109:J131" totalsRowShown="0" headerRowDxfId="99" dataDxfId="97" headerRowBorderDxfId="98" tableBorderDxfId="96">
  <autoFilter ref="C109:J131" xr:uid="{14904CB7-5830-4296-9DC8-BD9C5722076A}"/>
  <tableColumns count="8">
    <tableColumn id="1" xr3:uid="{3D26F8C7-0CC8-4A04-B363-9A0151D4B42E}" name="Product" dataDxfId="95"/>
    <tableColumn id="2" xr3:uid="{B6599294-E296-4140-BC16-704ADFDFBE20}" name="New Drill" dataDxfId="94"/>
    <tableColumn id="3" xr3:uid="{A9EB4A78-FB91-45A8-907C-8F2A6FFACC04}" name="Deepen" dataDxfId="93"/>
    <tableColumn id="4" xr3:uid="{E66171DC-F9AE-4528-962B-A5B91248FFF5}" name="Sidetrack" dataDxfId="92"/>
    <tableColumn id="5" xr3:uid="{7EEFD54F-4D30-4AC6-980C-F57C6A6B9918}" name="Rework" dataDxfId="91"/>
    <tableColumn id="6" xr3:uid="{DA838731-CC4B-47CA-86E4-FA956C1C806D}" name="Abandon" dataDxfId="90"/>
    <tableColumn id="7" xr3:uid="{8D5E2469-4568-40BE-ACB2-E7D960EAFE2B}" name="Re-Abandon" dataDxfId="89"/>
    <tableColumn id="8" xr3:uid="{1AE14976-ED86-4A75-A820-18AC7D701F92}" name="GrandTotal" dataDxfId="88"/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2915D9-3345-4E04-A5BA-984DE50C8526}" name="Table282" displayName="Table282" ref="C27:J49" totalsRowShown="0" headerRowDxfId="87" dataDxfId="85" headerRowBorderDxfId="86" tableBorderDxfId="84">
  <autoFilter ref="C27:J49" xr:uid="{84A1C2FE-9C62-4435-A40A-8C2BD9538954}"/>
  <tableColumns count="8">
    <tableColumn id="1" xr3:uid="{CFB5CDC7-1C32-45E6-B54B-193C2EB7FE21}" name="Product" dataDxfId="83"/>
    <tableColumn id="2" xr3:uid="{6352B55D-62F7-4B3D-8265-EDCECAE32FB1}" name="New Drill" dataDxfId="82"/>
    <tableColumn id="3" xr3:uid="{CA006E44-2D41-401F-880A-5C1275264D6B}" name="Deepen" dataDxfId="81"/>
    <tableColumn id="4" xr3:uid="{4F687651-1169-4C40-9DD0-42D141347439}" name="Sidetrack" dataDxfId="80"/>
    <tableColumn id="5" xr3:uid="{D983ACE4-FB2C-47A0-9FCE-B5AFF3F932CD}" name="Rework" dataDxfId="79"/>
    <tableColumn id="6" xr3:uid="{BCB35B59-A89E-4B1E-A78B-256AB1575642}" name="Abandon" dataDxfId="78"/>
    <tableColumn id="7" xr3:uid="{36A55ED7-74FA-4D5E-8F11-81756030DEFB}" name="Re-Abandon" dataDxfId="77"/>
    <tableColumn id="8" xr3:uid="{EB891A3B-A9C8-4C44-8C7D-3FB7F8DD9496}" name="GrandTotal" dataDxfId="76"/>
  </tableColumns>
  <tableStyleInfo name="TableStyleLight2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02DB103-BDDD-4A66-92B5-D84EE994E0F9}" name="Table397" displayName="Table397" ref="C54:J76" totalsRowShown="0" headerRowDxfId="75" dataDxfId="73" headerRowBorderDxfId="74" tableBorderDxfId="72">
  <autoFilter ref="C54:J76" xr:uid="{A9FB69A2-D823-4991-AE08-C771132F7B07}"/>
  <tableColumns count="8">
    <tableColumn id="1" xr3:uid="{9B53C3EA-A614-486D-8A60-752E08F65B64}" name="Product" dataDxfId="71"/>
    <tableColumn id="2" xr3:uid="{E890142C-483C-481C-A0DE-1A56BAC43747}" name="New Drill" dataDxfId="70"/>
    <tableColumn id="3" xr3:uid="{CF081308-0640-4E88-AD1E-BBE33310A4A6}" name="Deepen" dataDxfId="69"/>
    <tableColumn id="4" xr3:uid="{88A1627C-C44A-4618-AC15-41500EA7A050}" name="Sidetrack" dataDxfId="68"/>
    <tableColumn id="5" xr3:uid="{145E64DC-71B0-4808-8C7D-190A4BF015D9}" name="Rework" dataDxfId="67"/>
    <tableColumn id="6" xr3:uid="{98BEA8A6-8CE9-49A4-B338-D41D50498EF8}" name="Abandon" dataDxfId="66"/>
    <tableColumn id="7" xr3:uid="{6A9EFF8B-ED97-476D-AD9B-3882EA45FF9B}" name="Re-Abandon" dataDxfId="65"/>
    <tableColumn id="8" xr3:uid="{C13464AE-49EE-46BC-94D3-6DE257CC4B39}" name="GrandTotal" dataDxfId="64"/>
  </tableColumns>
  <tableStyleInfo name="TableStyleLight2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2D6A453-4D60-40F2-8DB1-DCB47DD09B85}" name="Table41012" displayName="Table41012" ref="C81:J103" totalsRowShown="0" headerRowDxfId="63" dataDxfId="61" headerRowBorderDxfId="62" tableBorderDxfId="60">
  <autoFilter ref="C81:J103" xr:uid="{BFC0A2DA-CE81-41C8-BB02-F9CA68D8A3AD}"/>
  <tableColumns count="8">
    <tableColumn id="1" xr3:uid="{BAB6B30A-6739-4177-BB2E-E2F70E6B5DA5}" name="Product" dataDxfId="59"/>
    <tableColumn id="2" xr3:uid="{AF5EDEBE-9E99-412E-B62C-A8C8AB6ACD13}" name="New Drill" dataDxfId="58"/>
    <tableColumn id="3" xr3:uid="{AB9A08EB-68AB-44D0-918E-1C464C60575F}" name="Deepen" dataDxfId="57"/>
    <tableColumn id="4" xr3:uid="{348C3FAE-E4AF-47D0-8510-67DE2160F6FA}" name="Sidetrack" dataDxfId="56"/>
    <tableColumn id="5" xr3:uid="{E4E704A2-0E73-4487-96FA-6F021FDFB01F}" name="Rework" dataDxfId="55"/>
    <tableColumn id="6" xr3:uid="{90164522-6E93-488D-B30A-49FE223BACA3}" name="Abandon" dataDxfId="54"/>
    <tableColumn id="7" xr3:uid="{6B531A04-A7F8-490B-8506-E94DEFD2AAF8}" name="Re-Abandon" dataDxfId="53"/>
    <tableColumn id="8" xr3:uid="{889C88D1-4086-4193-879E-6822C9AAE9D6}" name="GrandTotal" dataDxfId="52"/>
  </tableColumns>
  <tableStyleInfo name="TableStyleLight2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885DA53-C9FB-423A-BAFA-59128E02CA7D}" name="Table51113" displayName="Table51113" ref="C108:J130" totalsRowShown="0" headerRowDxfId="51" dataDxfId="49" headerRowBorderDxfId="50" tableBorderDxfId="48">
  <autoFilter ref="C108:J130" xr:uid="{7CBDE745-7E8B-4856-9E09-EDB297EB59A6}"/>
  <tableColumns count="8">
    <tableColumn id="1" xr3:uid="{8A5DA622-AB10-4FE0-B123-267707D248AC}" name="Product" dataDxfId="47"/>
    <tableColumn id="2" xr3:uid="{FD633673-3354-46E6-8805-A327CAFD63C6}" name="New Drill" dataDxfId="46"/>
    <tableColumn id="3" xr3:uid="{CC8E68EB-D186-4DC6-BE9C-B71795C643DB}" name="Deepen" dataDxfId="45"/>
    <tableColumn id="4" xr3:uid="{8CD62A13-825F-4C36-BE6F-5AD2C86202E8}" name="Sidetrack" dataDxfId="44"/>
    <tableColumn id="5" xr3:uid="{6A871B65-70CE-45B5-88D3-BD87E637DEEA}" name="Rework" dataDxfId="43"/>
    <tableColumn id="6" xr3:uid="{C84F556B-DE25-40A1-BE96-54608C599807}" name="Abandon" dataDxfId="42"/>
    <tableColumn id="7" xr3:uid="{B625150F-B191-41AB-B289-7BD953B70CE6}" name="Re-Abandon" dataDxfId="41"/>
    <tableColumn id="8" xr3:uid="{6A46F494-1800-41D2-A9F5-EAC1C338114F}" name="GrandTotal" dataDxfId="40"/>
  </tableColumns>
  <tableStyleInfo name="TableStyleLight2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B6EB8227-2CF6-4A74-B233-13DDDB4152A7}" name="Summary_Submitted" displayName="Summary_Submitted" ref="M16:X147" totalsRowShown="0" headerRowDxfId="39" dataDxfId="38">
  <autoFilter ref="M16:X147" xr:uid="{B6EB8227-2CF6-4A74-B233-13DDDB4152A7}"/>
  <tableColumns count="12">
    <tableColumn id="1" xr3:uid="{F3223CD4-52FD-4713-8023-703540C0E5EC}" name="District" dataDxfId="37"/>
    <tableColumn id="2" xr3:uid="{74E4E606-0F02-47DE-944C-4816CA7221AD}" name="NoticeType" dataDxfId="36"/>
    <tableColumn id="3" xr3:uid="{C5AF53B4-DA61-4F0A-BBB0-27726B928B72}" name="OperatorName" dataDxfId="35"/>
    <tableColumn id="4" xr3:uid="{A0214351-9042-4C5B-A923-AF599658B89C}" name="WellDesignation" dataDxfId="34"/>
    <tableColumn id="5" xr3:uid="{7569A85C-D75E-4164-BD3C-8BA475AE754A}" name="WellTypeDesc" dataDxfId="33"/>
    <tableColumn id="6" xr3:uid="{0C183208-72DA-46B1-ACC8-4B79B45A9414}" name="WellApi" dataDxfId="32"/>
    <tableColumn id="7" xr3:uid="{248BCE22-A9F2-4280-A904-15007BFE3222}" name="SectionDesc" dataDxfId="31"/>
    <tableColumn id="8" xr3:uid="{590C8D28-1056-4995-BD07-E82F85BC1880}" name="Township" dataDxfId="30"/>
    <tableColumn id="9" xr3:uid="{D76FAE9A-225A-473E-BE44-C93F38887B91}" name="Range" dataDxfId="29"/>
    <tableColumn id="10" xr3:uid="{AFE99905-8DC4-430D-9FFC-51B193C6D916}" name="FieldName" dataDxfId="28"/>
    <tableColumn id="11" xr3:uid="{1A2C5ABB-4866-4F63-ABB2-306422C0A028}" name="IsSupplementaryNotice" dataDxfId="27"/>
    <tableColumn id="12" xr3:uid="{76E0CC53-08D2-4884-9568-1B6BDFD9F5D3}" name="SubmittedDate" dataDxfId="26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B7D1-AC94-445D-84CA-194D80CFE0ED}">
  <sheetPr>
    <tabColor theme="9"/>
    <pageSetUpPr fitToPage="1"/>
  </sheetPr>
  <dimension ref="A1:M828"/>
  <sheetViews>
    <sheetView tabSelected="1" zoomScale="120" zoomScaleNormal="120" zoomScaleSheetLayoutView="100" workbookViewId="0">
      <selection activeCell="J14" sqref="J14"/>
    </sheetView>
  </sheetViews>
  <sheetFormatPr defaultRowHeight="12" x14ac:dyDescent="0.2"/>
  <cols>
    <col min="1" max="1" width="8.5703125" style="14" customWidth="1"/>
    <col min="2" max="2" width="14.140625" style="14" customWidth="1"/>
    <col min="3" max="3" width="33" style="14" customWidth="1"/>
    <col min="4" max="4" width="20.7109375" style="51" customWidth="1"/>
    <col min="5" max="5" width="12" style="51" customWidth="1"/>
    <col min="6" max="6" width="11.42578125" style="14" customWidth="1"/>
    <col min="7" max="7" width="3.7109375" style="14" customWidth="1"/>
    <col min="8" max="8" width="4.140625" style="14" bestFit="1" customWidth="1"/>
    <col min="9" max="9" width="4.5703125" style="14" bestFit="1" customWidth="1"/>
    <col min="10" max="10" width="16.5703125" style="14" customWidth="1"/>
    <col min="11" max="11" width="12.42578125" style="51" customWidth="1"/>
    <col min="12" max="16384" width="9.140625" style="13"/>
  </cols>
  <sheetData>
    <row r="1" spans="1:13" ht="19.5" thickBot="1" x14ac:dyDescent="0.25">
      <c r="A1" s="47"/>
      <c r="B1" s="52" t="s">
        <v>2679</v>
      </c>
      <c r="C1" s="48"/>
      <c r="D1" s="48"/>
      <c r="E1" s="49"/>
      <c r="F1" s="50"/>
      <c r="G1" s="50"/>
      <c r="H1" s="50"/>
      <c r="I1" s="50"/>
      <c r="J1" s="50"/>
      <c r="K1" s="49"/>
    </row>
    <row r="2" spans="1:13" ht="24" x14ac:dyDescent="0.2">
      <c r="A2" s="90" t="s">
        <v>10</v>
      </c>
      <c r="B2" s="90" t="s">
        <v>69</v>
      </c>
      <c r="C2" s="90" t="s">
        <v>70</v>
      </c>
      <c r="D2" s="90" t="s">
        <v>71</v>
      </c>
      <c r="E2" s="90" t="s">
        <v>72</v>
      </c>
      <c r="F2" s="90" t="s">
        <v>73</v>
      </c>
      <c r="G2" s="90" t="s">
        <v>74</v>
      </c>
      <c r="H2" s="90" t="s">
        <v>75</v>
      </c>
      <c r="I2" s="90" t="s">
        <v>76</v>
      </c>
      <c r="J2" s="91" t="s">
        <v>77</v>
      </c>
      <c r="K2" s="90" t="s">
        <v>974</v>
      </c>
    </row>
    <row r="3" spans="1:13" ht="20.100000000000001" customHeight="1" x14ac:dyDescent="0.2">
      <c r="A3" s="105" t="s">
        <v>961</v>
      </c>
      <c r="B3" s="105" t="s">
        <v>49</v>
      </c>
      <c r="C3" s="105" t="s">
        <v>157</v>
      </c>
      <c r="D3" s="105" t="s">
        <v>1929</v>
      </c>
      <c r="E3" s="105" t="s">
        <v>30</v>
      </c>
      <c r="F3" s="105">
        <v>402916832</v>
      </c>
      <c r="G3" s="105">
        <v>1</v>
      </c>
      <c r="H3" s="105" t="s">
        <v>83</v>
      </c>
      <c r="I3" s="105" t="s">
        <v>190</v>
      </c>
      <c r="J3" s="105" t="s">
        <v>1784</v>
      </c>
      <c r="K3" s="105" t="s">
        <v>969</v>
      </c>
    </row>
    <row r="4" spans="1:13" ht="20.100000000000001" customHeight="1" x14ac:dyDescent="0.2">
      <c r="A4" s="105" t="s">
        <v>961</v>
      </c>
      <c r="B4" s="66" t="s">
        <v>49</v>
      </c>
      <c r="C4" s="67" t="s">
        <v>1930</v>
      </c>
      <c r="D4" s="67" t="s">
        <v>1931</v>
      </c>
      <c r="E4" s="67" t="s">
        <v>23</v>
      </c>
      <c r="F4" s="84">
        <v>402958858</v>
      </c>
      <c r="G4" s="66" t="s">
        <v>102</v>
      </c>
      <c r="H4" s="66" t="s">
        <v>135</v>
      </c>
      <c r="I4" s="66" t="s">
        <v>1932</v>
      </c>
      <c r="J4" s="67" t="s">
        <v>1933</v>
      </c>
      <c r="K4" s="67" t="s">
        <v>969</v>
      </c>
    </row>
    <row r="5" spans="1:13" ht="20.100000000000001" customHeight="1" x14ac:dyDescent="0.2">
      <c r="A5" s="105" t="s">
        <v>961</v>
      </c>
      <c r="B5" s="66" t="s">
        <v>49</v>
      </c>
      <c r="C5" s="67" t="s">
        <v>1930</v>
      </c>
      <c r="D5" s="67" t="s">
        <v>1934</v>
      </c>
      <c r="E5" s="67" t="s">
        <v>23</v>
      </c>
      <c r="F5" s="84">
        <v>402936291</v>
      </c>
      <c r="G5" s="66" t="s">
        <v>102</v>
      </c>
      <c r="H5" s="66" t="s">
        <v>135</v>
      </c>
      <c r="I5" s="66" t="s">
        <v>1932</v>
      </c>
      <c r="J5" s="67" t="s">
        <v>1933</v>
      </c>
      <c r="K5" s="67" t="s">
        <v>969</v>
      </c>
    </row>
    <row r="6" spans="1:13" ht="20.100000000000001" customHeight="1" x14ac:dyDescent="0.2">
      <c r="A6" s="105" t="s">
        <v>961</v>
      </c>
      <c r="B6" s="66" t="s">
        <v>49</v>
      </c>
      <c r="C6" s="67" t="s">
        <v>1930</v>
      </c>
      <c r="D6" s="67" t="s">
        <v>1935</v>
      </c>
      <c r="E6" s="67" t="s">
        <v>23</v>
      </c>
      <c r="F6" s="84">
        <v>402936278</v>
      </c>
      <c r="G6" s="66" t="s">
        <v>102</v>
      </c>
      <c r="H6" s="66" t="s">
        <v>135</v>
      </c>
      <c r="I6" s="66" t="s">
        <v>1932</v>
      </c>
      <c r="J6" s="67" t="s">
        <v>1933</v>
      </c>
      <c r="K6" s="67" t="s">
        <v>969</v>
      </c>
    </row>
    <row r="7" spans="1:13" ht="20.100000000000001" customHeight="1" x14ac:dyDescent="0.2">
      <c r="A7" s="105" t="s">
        <v>961</v>
      </c>
      <c r="B7" s="66" t="s">
        <v>49</v>
      </c>
      <c r="C7" s="67" t="s">
        <v>1930</v>
      </c>
      <c r="D7" s="67" t="s">
        <v>1936</v>
      </c>
      <c r="E7" s="67" t="s">
        <v>23</v>
      </c>
      <c r="F7" s="84">
        <v>402936279</v>
      </c>
      <c r="G7" s="66" t="s">
        <v>102</v>
      </c>
      <c r="H7" s="66" t="s">
        <v>135</v>
      </c>
      <c r="I7" s="66" t="s">
        <v>1932</v>
      </c>
      <c r="J7" s="67" t="s">
        <v>1933</v>
      </c>
      <c r="K7" s="67" t="s">
        <v>969</v>
      </c>
    </row>
    <row r="8" spans="1:13" ht="20.100000000000001" customHeight="1" x14ac:dyDescent="0.2">
      <c r="A8" s="105" t="s">
        <v>961</v>
      </c>
      <c r="B8" s="66" t="s">
        <v>49</v>
      </c>
      <c r="C8" s="67" t="s">
        <v>1930</v>
      </c>
      <c r="D8" s="67" t="s">
        <v>1937</v>
      </c>
      <c r="E8" s="67" t="s">
        <v>23</v>
      </c>
      <c r="F8" s="84">
        <v>402936285</v>
      </c>
      <c r="G8" s="66" t="s">
        <v>102</v>
      </c>
      <c r="H8" s="66" t="s">
        <v>135</v>
      </c>
      <c r="I8" s="66" t="s">
        <v>1932</v>
      </c>
      <c r="J8" s="67" t="s">
        <v>1933</v>
      </c>
      <c r="K8" s="67" t="s">
        <v>969</v>
      </c>
    </row>
    <row r="9" spans="1:13" ht="20.100000000000001" customHeight="1" x14ac:dyDescent="0.2">
      <c r="A9" s="105" t="s">
        <v>961</v>
      </c>
      <c r="B9" s="66" t="s">
        <v>49</v>
      </c>
      <c r="C9" s="67" t="s">
        <v>1930</v>
      </c>
      <c r="D9" s="67" t="s">
        <v>1938</v>
      </c>
      <c r="E9" s="67" t="s">
        <v>23</v>
      </c>
      <c r="F9" s="84">
        <v>402936281</v>
      </c>
      <c r="G9" s="66" t="s">
        <v>102</v>
      </c>
      <c r="H9" s="66" t="s">
        <v>135</v>
      </c>
      <c r="I9" s="66" t="s">
        <v>1932</v>
      </c>
      <c r="J9" s="67" t="s">
        <v>1933</v>
      </c>
      <c r="K9" s="67" t="s">
        <v>969</v>
      </c>
    </row>
    <row r="10" spans="1:13" ht="20.100000000000001" customHeight="1" x14ac:dyDescent="0.2">
      <c r="A10" s="105" t="s">
        <v>961</v>
      </c>
      <c r="B10" s="66" t="s">
        <v>49</v>
      </c>
      <c r="C10" s="67" t="s">
        <v>1930</v>
      </c>
      <c r="D10" s="67" t="s">
        <v>1939</v>
      </c>
      <c r="E10" s="67" t="s">
        <v>23</v>
      </c>
      <c r="F10" s="84">
        <v>402936286</v>
      </c>
      <c r="G10" s="66" t="s">
        <v>102</v>
      </c>
      <c r="H10" s="66" t="s">
        <v>135</v>
      </c>
      <c r="I10" s="66" t="s">
        <v>1932</v>
      </c>
      <c r="J10" s="67" t="s">
        <v>1933</v>
      </c>
      <c r="K10" s="67" t="s">
        <v>969</v>
      </c>
    </row>
    <row r="11" spans="1:13" ht="20.100000000000001" customHeight="1" x14ac:dyDescent="0.2">
      <c r="A11" s="105" t="s">
        <v>961</v>
      </c>
      <c r="B11" s="66" t="s">
        <v>49</v>
      </c>
      <c r="C11" s="67" t="s">
        <v>1930</v>
      </c>
      <c r="D11" s="67" t="s">
        <v>1940</v>
      </c>
      <c r="E11" s="67" t="s">
        <v>23</v>
      </c>
      <c r="F11" s="84">
        <v>402936287</v>
      </c>
      <c r="G11" s="66" t="s">
        <v>102</v>
      </c>
      <c r="H11" s="66" t="s">
        <v>135</v>
      </c>
      <c r="I11" s="66" t="s">
        <v>1932</v>
      </c>
      <c r="J11" s="67" t="s">
        <v>1933</v>
      </c>
      <c r="K11" s="67" t="s">
        <v>969</v>
      </c>
      <c r="M11" s="14"/>
    </row>
    <row r="12" spans="1:13" ht="20.100000000000001" customHeight="1" x14ac:dyDescent="0.2">
      <c r="A12" s="105" t="s">
        <v>961</v>
      </c>
      <c r="B12" s="66" t="s">
        <v>49</v>
      </c>
      <c r="C12" s="67" t="s">
        <v>1930</v>
      </c>
      <c r="D12" s="67" t="s">
        <v>1941</v>
      </c>
      <c r="E12" s="67" t="s">
        <v>23</v>
      </c>
      <c r="F12" s="84">
        <v>402936290</v>
      </c>
      <c r="G12" s="66" t="s">
        <v>102</v>
      </c>
      <c r="H12" s="66" t="s">
        <v>135</v>
      </c>
      <c r="I12" s="66" t="s">
        <v>1932</v>
      </c>
      <c r="J12" s="67" t="s">
        <v>1933</v>
      </c>
      <c r="K12" s="67" t="s">
        <v>969</v>
      </c>
    </row>
    <row r="13" spans="1:13" ht="20.100000000000001" customHeight="1" x14ac:dyDescent="0.2">
      <c r="A13" s="105" t="s">
        <v>961</v>
      </c>
      <c r="B13" s="66" t="s">
        <v>49</v>
      </c>
      <c r="C13" s="67" t="s">
        <v>1267</v>
      </c>
      <c r="D13" s="67" t="s">
        <v>1942</v>
      </c>
      <c r="E13" s="67" t="s">
        <v>23</v>
      </c>
      <c r="F13" s="84">
        <v>402916614</v>
      </c>
      <c r="G13" s="66" t="s">
        <v>94</v>
      </c>
      <c r="H13" s="66" t="s">
        <v>137</v>
      </c>
      <c r="I13" s="66" t="s">
        <v>1270</v>
      </c>
      <c r="J13" s="67" t="s">
        <v>1271</v>
      </c>
      <c r="K13" s="67" t="s">
        <v>969</v>
      </c>
    </row>
    <row r="14" spans="1:13" ht="20.100000000000001" customHeight="1" x14ac:dyDescent="0.2">
      <c r="A14" s="105" t="s">
        <v>961</v>
      </c>
      <c r="B14" s="66" t="s">
        <v>49</v>
      </c>
      <c r="C14" s="67" t="s">
        <v>117</v>
      </c>
      <c r="D14" s="67" t="s">
        <v>1943</v>
      </c>
      <c r="E14" s="67" t="s">
        <v>23</v>
      </c>
      <c r="F14" s="84">
        <v>403043461</v>
      </c>
      <c r="G14" s="66" t="s">
        <v>149</v>
      </c>
      <c r="H14" s="66" t="s">
        <v>81</v>
      </c>
      <c r="I14" s="66" t="s">
        <v>84</v>
      </c>
      <c r="J14" s="67" t="s">
        <v>111</v>
      </c>
      <c r="K14" s="67" t="s">
        <v>969</v>
      </c>
    </row>
    <row r="15" spans="1:13" ht="20.100000000000001" customHeight="1" x14ac:dyDescent="0.2">
      <c r="A15" s="105" t="s">
        <v>961</v>
      </c>
      <c r="B15" s="66" t="s">
        <v>49</v>
      </c>
      <c r="C15" s="67" t="s">
        <v>117</v>
      </c>
      <c r="D15" s="67" t="s">
        <v>1944</v>
      </c>
      <c r="E15" s="67" t="s">
        <v>23</v>
      </c>
      <c r="F15" s="84">
        <v>402905439</v>
      </c>
      <c r="G15" s="66" t="s">
        <v>149</v>
      </c>
      <c r="H15" s="66" t="s">
        <v>81</v>
      </c>
      <c r="I15" s="66" t="s">
        <v>84</v>
      </c>
      <c r="J15" s="67" t="s">
        <v>111</v>
      </c>
      <c r="K15" s="67" t="s">
        <v>969</v>
      </c>
    </row>
    <row r="16" spans="1:13" ht="20.100000000000001" customHeight="1" x14ac:dyDescent="0.2">
      <c r="A16" s="105" t="s">
        <v>961</v>
      </c>
      <c r="B16" s="66" t="s">
        <v>49</v>
      </c>
      <c r="C16" s="67" t="s">
        <v>117</v>
      </c>
      <c r="D16" s="67" t="s">
        <v>1945</v>
      </c>
      <c r="E16" s="67" t="s">
        <v>23</v>
      </c>
      <c r="F16" s="84">
        <v>403047675</v>
      </c>
      <c r="G16" s="66" t="s">
        <v>162</v>
      </c>
      <c r="H16" s="66" t="s">
        <v>153</v>
      </c>
      <c r="I16" s="66" t="s">
        <v>95</v>
      </c>
      <c r="J16" s="67" t="s">
        <v>111</v>
      </c>
      <c r="K16" s="67" t="s">
        <v>969</v>
      </c>
    </row>
    <row r="17" spans="1:11" ht="20.100000000000001" customHeight="1" x14ac:dyDescent="0.2">
      <c r="A17" s="105" t="s">
        <v>961</v>
      </c>
      <c r="B17" s="66" t="s">
        <v>49</v>
      </c>
      <c r="C17" s="67" t="s">
        <v>117</v>
      </c>
      <c r="D17" s="67" t="s">
        <v>1946</v>
      </c>
      <c r="E17" s="67" t="s">
        <v>23</v>
      </c>
      <c r="F17" s="84">
        <v>403049804</v>
      </c>
      <c r="G17" s="66" t="s">
        <v>162</v>
      </c>
      <c r="H17" s="66" t="s">
        <v>153</v>
      </c>
      <c r="I17" s="66" t="s">
        <v>95</v>
      </c>
      <c r="J17" s="67" t="s">
        <v>111</v>
      </c>
      <c r="K17" s="67" t="s">
        <v>969</v>
      </c>
    </row>
    <row r="18" spans="1:11" ht="20.100000000000001" customHeight="1" x14ac:dyDescent="0.2">
      <c r="A18" s="105" t="s">
        <v>961</v>
      </c>
      <c r="B18" s="66" t="s">
        <v>49</v>
      </c>
      <c r="C18" s="67" t="s">
        <v>117</v>
      </c>
      <c r="D18" s="67" t="s">
        <v>1947</v>
      </c>
      <c r="E18" s="67" t="s">
        <v>23</v>
      </c>
      <c r="F18" s="84">
        <v>403022787</v>
      </c>
      <c r="G18" s="66" t="s">
        <v>134</v>
      </c>
      <c r="H18" s="66" t="s">
        <v>153</v>
      </c>
      <c r="I18" s="66" t="s">
        <v>95</v>
      </c>
      <c r="J18" s="67" t="s">
        <v>111</v>
      </c>
      <c r="K18" s="67" t="s">
        <v>969</v>
      </c>
    </row>
    <row r="19" spans="1:11" ht="20.100000000000001" customHeight="1" x14ac:dyDescent="0.2">
      <c r="A19" s="105" t="s">
        <v>961</v>
      </c>
      <c r="B19" s="66" t="s">
        <v>49</v>
      </c>
      <c r="C19" s="67" t="s">
        <v>117</v>
      </c>
      <c r="D19" s="67" t="s">
        <v>1948</v>
      </c>
      <c r="E19" s="67" t="s">
        <v>23</v>
      </c>
      <c r="F19" s="84">
        <v>403017756</v>
      </c>
      <c r="G19" s="66" t="s">
        <v>156</v>
      </c>
      <c r="H19" s="66" t="s">
        <v>153</v>
      </c>
      <c r="I19" s="66" t="s">
        <v>93</v>
      </c>
      <c r="J19" s="67" t="s">
        <v>111</v>
      </c>
      <c r="K19" s="67" t="s">
        <v>969</v>
      </c>
    </row>
    <row r="20" spans="1:11" ht="20.100000000000001" customHeight="1" x14ac:dyDescent="0.2">
      <c r="A20" s="105" t="s">
        <v>961</v>
      </c>
      <c r="B20" s="66" t="s">
        <v>49</v>
      </c>
      <c r="C20" s="67" t="s">
        <v>117</v>
      </c>
      <c r="D20" s="67" t="s">
        <v>1949</v>
      </c>
      <c r="E20" s="67" t="s">
        <v>31</v>
      </c>
      <c r="F20" s="84">
        <v>403023004</v>
      </c>
      <c r="G20" s="66" t="s">
        <v>146</v>
      </c>
      <c r="H20" s="66" t="s">
        <v>81</v>
      </c>
      <c r="I20" s="66" t="s">
        <v>84</v>
      </c>
      <c r="J20" s="67" t="s">
        <v>111</v>
      </c>
      <c r="K20" s="67" t="s">
        <v>969</v>
      </c>
    </row>
    <row r="21" spans="1:11" ht="20.100000000000001" customHeight="1" x14ac:dyDescent="0.2">
      <c r="A21" s="105" t="s">
        <v>961</v>
      </c>
      <c r="B21" s="66" t="s">
        <v>49</v>
      </c>
      <c r="C21" s="67" t="s">
        <v>117</v>
      </c>
      <c r="D21" s="67" t="s">
        <v>1950</v>
      </c>
      <c r="E21" s="67" t="s">
        <v>23</v>
      </c>
      <c r="F21" s="84">
        <v>402964828</v>
      </c>
      <c r="G21" s="66" t="s">
        <v>149</v>
      </c>
      <c r="H21" s="66" t="s">
        <v>81</v>
      </c>
      <c r="I21" s="66" t="s">
        <v>84</v>
      </c>
      <c r="J21" s="67" t="s">
        <v>111</v>
      </c>
      <c r="K21" s="67" t="s">
        <v>969</v>
      </c>
    </row>
    <row r="22" spans="1:11" ht="20.100000000000001" customHeight="1" x14ac:dyDescent="0.2">
      <c r="A22" s="105" t="s">
        <v>961</v>
      </c>
      <c r="B22" s="66" t="s">
        <v>49</v>
      </c>
      <c r="C22" s="67" t="s">
        <v>117</v>
      </c>
      <c r="D22" s="67" t="s">
        <v>1951</v>
      </c>
      <c r="E22" s="67" t="s">
        <v>31</v>
      </c>
      <c r="F22" s="84">
        <v>403033037</v>
      </c>
      <c r="G22" s="66" t="s">
        <v>100</v>
      </c>
      <c r="H22" s="66" t="s">
        <v>83</v>
      </c>
      <c r="I22" s="66" t="s">
        <v>82</v>
      </c>
      <c r="J22" s="67" t="s">
        <v>132</v>
      </c>
      <c r="K22" s="67" t="s">
        <v>969</v>
      </c>
    </row>
    <row r="23" spans="1:11" ht="20.100000000000001" customHeight="1" x14ac:dyDescent="0.2">
      <c r="A23" s="105" t="s">
        <v>961</v>
      </c>
      <c r="B23" s="66" t="s">
        <v>49</v>
      </c>
      <c r="C23" s="67" t="s">
        <v>117</v>
      </c>
      <c r="D23" s="67" t="s">
        <v>1952</v>
      </c>
      <c r="E23" s="67" t="s">
        <v>31</v>
      </c>
      <c r="F23" s="84">
        <v>403007990</v>
      </c>
      <c r="G23" s="66" t="s">
        <v>120</v>
      </c>
      <c r="H23" s="66" t="s">
        <v>83</v>
      </c>
      <c r="I23" s="66" t="s">
        <v>82</v>
      </c>
      <c r="J23" s="67" t="s">
        <v>132</v>
      </c>
      <c r="K23" s="67" t="s">
        <v>969</v>
      </c>
    </row>
    <row r="24" spans="1:11" ht="20.100000000000001" customHeight="1" x14ac:dyDescent="0.2">
      <c r="A24" s="105" t="s">
        <v>961</v>
      </c>
      <c r="B24" s="66" t="s">
        <v>49</v>
      </c>
      <c r="C24" s="67" t="s">
        <v>117</v>
      </c>
      <c r="D24" s="67" t="s">
        <v>1953</v>
      </c>
      <c r="E24" s="67" t="s">
        <v>29</v>
      </c>
      <c r="F24" s="84">
        <v>403007991</v>
      </c>
      <c r="G24" s="66" t="s">
        <v>120</v>
      </c>
      <c r="H24" s="66" t="s">
        <v>83</v>
      </c>
      <c r="I24" s="66" t="s">
        <v>82</v>
      </c>
      <c r="J24" s="67" t="s">
        <v>132</v>
      </c>
      <c r="K24" s="67" t="s">
        <v>969</v>
      </c>
    </row>
    <row r="25" spans="1:11" ht="20.100000000000001" customHeight="1" x14ac:dyDescent="0.2">
      <c r="A25" s="105" t="s">
        <v>961</v>
      </c>
      <c r="B25" s="66" t="s">
        <v>49</v>
      </c>
      <c r="C25" s="67" t="s">
        <v>117</v>
      </c>
      <c r="D25" s="67" t="s">
        <v>1954</v>
      </c>
      <c r="E25" s="67" t="s">
        <v>31</v>
      </c>
      <c r="F25" s="84">
        <v>403055724</v>
      </c>
      <c r="G25" s="66" t="s">
        <v>100</v>
      </c>
      <c r="H25" s="66" t="s">
        <v>83</v>
      </c>
      <c r="I25" s="66" t="s">
        <v>82</v>
      </c>
      <c r="J25" s="67" t="s">
        <v>132</v>
      </c>
      <c r="K25" s="67" t="s">
        <v>969</v>
      </c>
    </row>
    <row r="26" spans="1:11" ht="20.100000000000001" customHeight="1" x14ac:dyDescent="0.2">
      <c r="A26" s="105" t="s">
        <v>961</v>
      </c>
      <c r="B26" s="66" t="s">
        <v>49</v>
      </c>
      <c r="C26" s="67" t="s">
        <v>117</v>
      </c>
      <c r="D26" s="67" t="s">
        <v>1955</v>
      </c>
      <c r="E26" s="67" t="s">
        <v>31</v>
      </c>
      <c r="F26" s="84">
        <v>403038350</v>
      </c>
      <c r="G26" s="66" t="s">
        <v>100</v>
      </c>
      <c r="H26" s="66" t="s">
        <v>83</v>
      </c>
      <c r="I26" s="66" t="s">
        <v>82</v>
      </c>
      <c r="J26" s="67" t="s">
        <v>132</v>
      </c>
      <c r="K26" s="67" t="s">
        <v>969</v>
      </c>
    </row>
    <row r="27" spans="1:11" ht="20.100000000000001" customHeight="1" x14ac:dyDescent="0.2">
      <c r="A27" s="105" t="s">
        <v>961</v>
      </c>
      <c r="B27" s="66" t="s">
        <v>49</v>
      </c>
      <c r="C27" s="67" t="s">
        <v>117</v>
      </c>
      <c r="D27" s="67" t="s">
        <v>1956</v>
      </c>
      <c r="E27" s="67" t="s">
        <v>31</v>
      </c>
      <c r="F27" s="84">
        <v>403040071</v>
      </c>
      <c r="G27" s="66" t="s">
        <v>100</v>
      </c>
      <c r="H27" s="66" t="s">
        <v>83</v>
      </c>
      <c r="I27" s="66" t="s">
        <v>82</v>
      </c>
      <c r="J27" s="67" t="s">
        <v>132</v>
      </c>
      <c r="K27" s="67" t="s">
        <v>969</v>
      </c>
    </row>
    <row r="28" spans="1:11" ht="20.100000000000001" customHeight="1" x14ac:dyDescent="0.2">
      <c r="A28" s="105" t="s">
        <v>961</v>
      </c>
      <c r="B28" s="66" t="s">
        <v>49</v>
      </c>
      <c r="C28" s="67" t="s">
        <v>117</v>
      </c>
      <c r="D28" s="67" t="s">
        <v>1957</v>
      </c>
      <c r="E28" s="67" t="s">
        <v>31</v>
      </c>
      <c r="F28" s="84">
        <v>403009419</v>
      </c>
      <c r="G28" s="66" t="s">
        <v>100</v>
      </c>
      <c r="H28" s="66" t="s">
        <v>83</v>
      </c>
      <c r="I28" s="66" t="s">
        <v>82</v>
      </c>
      <c r="J28" s="67" t="s">
        <v>132</v>
      </c>
      <c r="K28" s="67" t="s">
        <v>969</v>
      </c>
    </row>
    <row r="29" spans="1:11" ht="20.100000000000001" customHeight="1" x14ac:dyDescent="0.2">
      <c r="A29" s="105" t="s">
        <v>961</v>
      </c>
      <c r="B29" s="66" t="s">
        <v>49</v>
      </c>
      <c r="C29" s="67" t="s">
        <v>117</v>
      </c>
      <c r="D29" s="67" t="s">
        <v>1958</v>
      </c>
      <c r="E29" s="67" t="s">
        <v>31</v>
      </c>
      <c r="F29" s="84">
        <v>403016280</v>
      </c>
      <c r="G29" s="66" t="s">
        <v>100</v>
      </c>
      <c r="H29" s="66" t="s">
        <v>83</v>
      </c>
      <c r="I29" s="66" t="s">
        <v>82</v>
      </c>
      <c r="J29" s="67" t="s">
        <v>132</v>
      </c>
      <c r="K29" s="67" t="s">
        <v>969</v>
      </c>
    </row>
    <row r="30" spans="1:11" ht="20.100000000000001" customHeight="1" x14ac:dyDescent="0.2">
      <c r="A30" s="105" t="s">
        <v>961</v>
      </c>
      <c r="B30" s="66" t="s">
        <v>49</v>
      </c>
      <c r="C30" s="67" t="s">
        <v>117</v>
      </c>
      <c r="D30" s="67" t="s">
        <v>1959</v>
      </c>
      <c r="E30" s="67" t="s">
        <v>31</v>
      </c>
      <c r="F30" s="84">
        <v>403022055</v>
      </c>
      <c r="G30" s="66" t="s">
        <v>100</v>
      </c>
      <c r="H30" s="66" t="s">
        <v>83</v>
      </c>
      <c r="I30" s="66" t="s">
        <v>82</v>
      </c>
      <c r="J30" s="67" t="s">
        <v>132</v>
      </c>
      <c r="K30" s="67" t="s">
        <v>969</v>
      </c>
    </row>
    <row r="31" spans="1:11" ht="20.100000000000001" customHeight="1" x14ac:dyDescent="0.2">
      <c r="A31" s="105" t="s">
        <v>961</v>
      </c>
      <c r="B31" s="66" t="s">
        <v>49</v>
      </c>
      <c r="C31" s="67" t="s">
        <v>117</v>
      </c>
      <c r="D31" s="67" t="s">
        <v>1960</v>
      </c>
      <c r="E31" s="67" t="s">
        <v>31</v>
      </c>
      <c r="F31" s="84">
        <v>403015453</v>
      </c>
      <c r="G31" s="66" t="s">
        <v>120</v>
      </c>
      <c r="H31" s="66" t="s">
        <v>83</v>
      </c>
      <c r="I31" s="66" t="s">
        <v>82</v>
      </c>
      <c r="J31" s="67" t="s">
        <v>132</v>
      </c>
      <c r="K31" s="67" t="s">
        <v>969</v>
      </c>
    </row>
    <row r="32" spans="1:11" ht="20.100000000000001" customHeight="1" x14ac:dyDescent="0.2">
      <c r="A32" s="105" t="s">
        <v>961</v>
      </c>
      <c r="B32" s="66" t="s">
        <v>49</v>
      </c>
      <c r="C32" s="67" t="s">
        <v>117</v>
      </c>
      <c r="D32" s="67" t="s">
        <v>1961</v>
      </c>
      <c r="E32" s="67" t="s">
        <v>31</v>
      </c>
      <c r="F32" s="84">
        <v>403055720</v>
      </c>
      <c r="G32" s="66" t="s">
        <v>120</v>
      </c>
      <c r="H32" s="66" t="s">
        <v>83</v>
      </c>
      <c r="I32" s="66" t="s">
        <v>82</v>
      </c>
      <c r="J32" s="67" t="s">
        <v>132</v>
      </c>
      <c r="K32" s="67" t="s">
        <v>969</v>
      </c>
    </row>
    <row r="33" spans="1:11" ht="20.100000000000001" customHeight="1" x14ac:dyDescent="0.2">
      <c r="A33" s="105" t="s">
        <v>961</v>
      </c>
      <c r="B33" s="66" t="s">
        <v>49</v>
      </c>
      <c r="C33" s="67" t="s">
        <v>117</v>
      </c>
      <c r="D33" s="67" t="s">
        <v>1962</v>
      </c>
      <c r="E33" s="67" t="s">
        <v>31</v>
      </c>
      <c r="F33" s="84">
        <v>403010779</v>
      </c>
      <c r="G33" s="66" t="s">
        <v>131</v>
      </c>
      <c r="H33" s="66" t="s">
        <v>83</v>
      </c>
      <c r="I33" s="66" t="s">
        <v>82</v>
      </c>
      <c r="J33" s="67" t="s">
        <v>132</v>
      </c>
      <c r="K33" s="67" t="s">
        <v>969</v>
      </c>
    </row>
    <row r="34" spans="1:11" ht="20.100000000000001" customHeight="1" x14ac:dyDescent="0.2">
      <c r="A34" s="105" t="s">
        <v>961</v>
      </c>
      <c r="B34" s="66" t="s">
        <v>49</v>
      </c>
      <c r="C34" s="67" t="s">
        <v>117</v>
      </c>
      <c r="D34" s="67" t="s">
        <v>1963</v>
      </c>
      <c r="E34" s="67" t="s">
        <v>31</v>
      </c>
      <c r="F34" s="84">
        <v>403027220</v>
      </c>
      <c r="G34" s="66" t="s">
        <v>120</v>
      </c>
      <c r="H34" s="66" t="s">
        <v>83</v>
      </c>
      <c r="I34" s="66" t="s">
        <v>82</v>
      </c>
      <c r="J34" s="67" t="s">
        <v>132</v>
      </c>
      <c r="K34" s="67" t="s">
        <v>969</v>
      </c>
    </row>
    <row r="35" spans="1:11" ht="20.100000000000001" customHeight="1" x14ac:dyDescent="0.2">
      <c r="A35" s="105" t="s">
        <v>961</v>
      </c>
      <c r="B35" s="66" t="s">
        <v>49</v>
      </c>
      <c r="C35" s="67" t="s">
        <v>117</v>
      </c>
      <c r="D35" s="67" t="s">
        <v>1964</v>
      </c>
      <c r="E35" s="67" t="s">
        <v>31</v>
      </c>
      <c r="F35" s="84">
        <v>403009417</v>
      </c>
      <c r="G35" s="66" t="s">
        <v>100</v>
      </c>
      <c r="H35" s="66" t="s">
        <v>83</v>
      </c>
      <c r="I35" s="66" t="s">
        <v>82</v>
      </c>
      <c r="J35" s="67" t="s">
        <v>132</v>
      </c>
      <c r="K35" s="67" t="s">
        <v>969</v>
      </c>
    </row>
    <row r="36" spans="1:11" ht="20.100000000000001" customHeight="1" x14ac:dyDescent="0.2">
      <c r="A36" s="105" t="s">
        <v>961</v>
      </c>
      <c r="B36" s="66" t="s">
        <v>49</v>
      </c>
      <c r="C36" s="67" t="s">
        <v>117</v>
      </c>
      <c r="D36" s="67" t="s">
        <v>1965</v>
      </c>
      <c r="E36" s="67" t="s">
        <v>31</v>
      </c>
      <c r="F36" s="84">
        <v>403009418</v>
      </c>
      <c r="G36" s="66" t="s">
        <v>100</v>
      </c>
      <c r="H36" s="66" t="s">
        <v>83</v>
      </c>
      <c r="I36" s="66" t="s">
        <v>82</v>
      </c>
      <c r="J36" s="67" t="s">
        <v>132</v>
      </c>
      <c r="K36" s="67" t="s">
        <v>969</v>
      </c>
    </row>
    <row r="37" spans="1:11" ht="20.100000000000001" customHeight="1" x14ac:dyDescent="0.2">
      <c r="A37" s="105" t="s">
        <v>961</v>
      </c>
      <c r="B37" s="105" t="s">
        <v>49</v>
      </c>
      <c r="C37" s="105" t="s">
        <v>117</v>
      </c>
      <c r="D37" s="105" t="s">
        <v>1966</v>
      </c>
      <c r="E37" s="105" t="s">
        <v>31</v>
      </c>
      <c r="F37" s="105">
        <v>403027226</v>
      </c>
      <c r="G37" s="105">
        <v>9</v>
      </c>
      <c r="H37" s="105" t="s">
        <v>83</v>
      </c>
      <c r="I37" s="105" t="s">
        <v>82</v>
      </c>
      <c r="J37" s="105" t="s">
        <v>132</v>
      </c>
      <c r="K37" s="105" t="s">
        <v>969</v>
      </c>
    </row>
    <row r="38" spans="1:11" ht="20.100000000000001" customHeight="1" x14ac:dyDescent="0.2">
      <c r="A38" s="105" t="s">
        <v>961</v>
      </c>
      <c r="B38" s="105" t="s">
        <v>49</v>
      </c>
      <c r="C38" s="105" t="s">
        <v>117</v>
      </c>
      <c r="D38" s="105" t="s">
        <v>1967</v>
      </c>
      <c r="E38" s="105" t="s">
        <v>31</v>
      </c>
      <c r="F38" s="105">
        <v>403045847</v>
      </c>
      <c r="G38" s="105">
        <v>4</v>
      </c>
      <c r="H38" s="105" t="s">
        <v>83</v>
      </c>
      <c r="I38" s="105" t="s">
        <v>82</v>
      </c>
      <c r="J38" s="105" t="s">
        <v>132</v>
      </c>
      <c r="K38" s="105" t="s">
        <v>969</v>
      </c>
    </row>
    <row r="39" spans="1:11" ht="20.100000000000001" customHeight="1" x14ac:dyDescent="0.2">
      <c r="A39" s="105" t="s">
        <v>961</v>
      </c>
      <c r="B39" s="105" t="s">
        <v>49</v>
      </c>
      <c r="C39" s="105" t="s">
        <v>117</v>
      </c>
      <c r="D39" s="105" t="s">
        <v>1968</v>
      </c>
      <c r="E39" s="105" t="s">
        <v>31</v>
      </c>
      <c r="F39" s="105">
        <v>403049491</v>
      </c>
      <c r="G39" s="105">
        <v>10</v>
      </c>
      <c r="H39" s="105" t="s">
        <v>83</v>
      </c>
      <c r="I39" s="105" t="s">
        <v>82</v>
      </c>
      <c r="J39" s="105" t="s">
        <v>132</v>
      </c>
      <c r="K39" s="105" t="s">
        <v>969</v>
      </c>
    </row>
    <row r="40" spans="1:11" ht="20.100000000000001" customHeight="1" x14ac:dyDescent="0.2">
      <c r="A40" s="105" t="s">
        <v>961</v>
      </c>
      <c r="B40" s="105" t="s">
        <v>49</v>
      </c>
      <c r="C40" s="105" t="s">
        <v>117</v>
      </c>
      <c r="D40" s="105" t="s">
        <v>1969</v>
      </c>
      <c r="E40" s="105" t="s">
        <v>31</v>
      </c>
      <c r="F40" s="105">
        <v>403019593</v>
      </c>
      <c r="G40" s="105">
        <v>10</v>
      </c>
      <c r="H40" s="105" t="s">
        <v>83</v>
      </c>
      <c r="I40" s="105" t="s">
        <v>82</v>
      </c>
      <c r="J40" s="105" t="s">
        <v>132</v>
      </c>
      <c r="K40" s="105" t="s">
        <v>969</v>
      </c>
    </row>
    <row r="41" spans="1:11" ht="20.100000000000001" customHeight="1" x14ac:dyDescent="0.2">
      <c r="A41" s="105" t="s">
        <v>961</v>
      </c>
      <c r="B41" s="105" t="s">
        <v>49</v>
      </c>
      <c r="C41" s="105" t="s">
        <v>117</v>
      </c>
      <c r="D41" s="105" t="s">
        <v>1970</v>
      </c>
      <c r="E41" s="105" t="s">
        <v>23</v>
      </c>
      <c r="F41" s="105">
        <v>403019595</v>
      </c>
      <c r="G41" s="105">
        <v>10</v>
      </c>
      <c r="H41" s="105" t="s">
        <v>83</v>
      </c>
      <c r="I41" s="105" t="s">
        <v>82</v>
      </c>
      <c r="J41" s="105" t="s">
        <v>132</v>
      </c>
      <c r="K41" s="105" t="s">
        <v>969</v>
      </c>
    </row>
    <row r="42" spans="1:11" ht="20.100000000000001" customHeight="1" x14ac:dyDescent="0.2">
      <c r="A42" s="105" t="s">
        <v>961</v>
      </c>
      <c r="B42" s="105" t="s">
        <v>49</v>
      </c>
      <c r="C42" s="105" t="s">
        <v>117</v>
      </c>
      <c r="D42" s="105" t="s">
        <v>1971</v>
      </c>
      <c r="E42" s="105" t="s">
        <v>31</v>
      </c>
      <c r="F42" s="105">
        <v>403028304</v>
      </c>
      <c r="G42" s="105">
        <v>10</v>
      </c>
      <c r="H42" s="105" t="s">
        <v>83</v>
      </c>
      <c r="I42" s="105" t="s">
        <v>82</v>
      </c>
      <c r="J42" s="105" t="s">
        <v>132</v>
      </c>
      <c r="K42" s="105" t="s">
        <v>969</v>
      </c>
    </row>
    <row r="43" spans="1:11" ht="20.100000000000001" customHeight="1" x14ac:dyDescent="0.2">
      <c r="A43" s="105" t="s">
        <v>961</v>
      </c>
      <c r="B43" s="105" t="s">
        <v>49</v>
      </c>
      <c r="C43" s="105" t="s">
        <v>117</v>
      </c>
      <c r="D43" s="105" t="s">
        <v>1972</v>
      </c>
      <c r="E43" s="105" t="s">
        <v>31</v>
      </c>
      <c r="F43" s="105">
        <v>403050365</v>
      </c>
      <c r="G43" s="105">
        <v>10</v>
      </c>
      <c r="H43" s="105" t="s">
        <v>83</v>
      </c>
      <c r="I43" s="105" t="s">
        <v>82</v>
      </c>
      <c r="J43" s="105" t="s">
        <v>132</v>
      </c>
      <c r="K43" s="105" t="s">
        <v>969</v>
      </c>
    </row>
    <row r="44" spans="1:11" ht="20.100000000000001" customHeight="1" x14ac:dyDescent="0.2">
      <c r="A44" s="105" t="s">
        <v>961</v>
      </c>
      <c r="B44" s="105" t="s">
        <v>49</v>
      </c>
      <c r="C44" s="105" t="s">
        <v>117</v>
      </c>
      <c r="D44" s="105" t="s">
        <v>1973</v>
      </c>
      <c r="E44" s="105" t="s">
        <v>31</v>
      </c>
      <c r="F44" s="105">
        <v>403047444</v>
      </c>
      <c r="G44" s="105">
        <v>10</v>
      </c>
      <c r="H44" s="105" t="s">
        <v>83</v>
      </c>
      <c r="I44" s="105" t="s">
        <v>82</v>
      </c>
      <c r="J44" s="105" t="s">
        <v>132</v>
      </c>
      <c r="K44" s="105" t="s">
        <v>969</v>
      </c>
    </row>
    <row r="45" spans="1:11" ht="20.100000000000001" customHeight="1" x14ac:dyDescent="0.2">
      <c r="A45" s="105" t="s">
        <v>961</v>
      </c>
      <c r="B45" s="105" t="s">
        <v>49</v>
      </c>
      <c r="C45" s="105" t="s">
        <v>117</v>
      </c>
      <c r="D45" s="105" t="s">
        <v>1974</v>
      </c>
      <c r="E45" s="105" t="s">
        <v>31</v>
      </c>
      <c r="F45" s="105">
        <v>403028311</v>
      </c>
      <c r="G45" s="105">
        <v>10</v>
      </c>
      <c r="H45" s="105" t="s">
        <v>83</v>
      </c>
      <c r="I45" s="105" t="s">
        <v>82</v>
      </c>
      <c r="J45" s="105" t="s">
        <v>132</v>
      </c>
      <c r="K45" s="105" t="s">
        <v>969</v>
      </c>
    </row>
    <row r="46" spans="1:11" ht="20.100000000000001" customHeight="1" x14ac:dyDescent="0.2">
      <c r="A46" s="105" t="s">
        <v>961</v>
      </c>
      <c r="B46" s="105" t="s">
        <v>49</v>
      </c>
      <c r="C46" s="105" t="s">
        <v>117</v>
      </c>
      <c r="D46" s="105" t="s">
        <v>1975</v>
      </c>
      <c r="E46" s="105" t="s">
        <v>29</v>
      </c>
      <c r="F46" s="105">
        <v>403012809</v>
      </c>
      <c r="G46" s="105">
        <v>9</v>
      </c>
      <c r="H46" s="105" t="s">
        <v>83</v>
      </c>
      <c r="I46" s="105" t="s">
        <v>82</v>
      </c>
      <c r="J46" s="105" t="s">
        <v>132</v>
      </c>
      <c r="K46" s="105" t="s">
        <v>969</v>
      </c>
    </row>
    <row r="47" spans="1:11" ht="20.100000000000001" customHeight="1" x14ac:dyDescent="0.2">
      <c r="A47" s="105" t="s">
        <v>961</v>
      </c>
      <c r="B47" s="105" t="s">
        <v>49</v>
      </c>
      <c r="C47" s="105" t="s">
        <v>117</v>
      </c>
      <c r="D47" s="105" t="s">
        <v>1976</v>
      </c>
      <c r="E47" s="105" t="s">
        <v>29</v>
      </c>
      <c r="F47" s="105">
        <v>403012819</v>
      </c>
      <c r="G47" s="105">
        <v>9</v>
      </c>
      <c r="H47" s="105" t="s">
        <v>83</v>
      </c>
      <c r="I47" s="105" t="s">
        <v>82</v>
      </c>
      <c r="J47" s="105" t="s">
        <v>132</v>
      </c>
      <c r="K47" s="105" t="s">
        <v>969</v>
      </c>
    </row>
    <row r="48" spans="1:11" ht="20.100000000000001" customHeight="1" x14ac:dyDescent="0.2">
      <c r="A48" s="105" t="s">
        <v>961</v>
      </c>
      <c r="B48" s="105" t="s">
        <v>49</v>
      </c>
      <c r="C48" s="105" t="s">
        <v>117</v>
      </c>
      <c r="D48" s="105" t="s">
        <v>1977</v>
      </c>
      <c r="E48" s="105" t="s">
        <v>29</v>
      </c>
      <c r="F48" s="105">
        <v>403017693</v>
      </c>
      <c r="G48" s="105">
        <v>4</v>
      </c>
      <c r="H48" s="105" t="s">
        <v>83</v>
      </c>
      <c r="I48" s="105" t="s">
        <v>82</v>
      </c>
      <c r="J48" s="105" t="s">
        <v>132</v>
      </c>
      <c r="K48" s="105" t="s">
        <v>969</v>
      </c>
    </row>
    <row r="49" spans="1:11" ht="20.100000000000001" customHeight="1" x14ac:dyDescent="0.2">
      <c r="A49" s="105" t="s">
        <v>961</v>
      </c>
      <c r="B49" s="105" t="s">
        <v>49</v>
      </c>
      <c r="C49" s="105" t="s">
        <v>117</v>
      </c>
      <c r="D49" s="105" t="s">
        <v>1978</v>
      </c>
      <c r="E49" s="105" t="s">
        <v>23</v>
      </c>
      <c r="F49" s="105">
        <v>402974901</v>
      </c>
      <c r="G49" s="105">
        <v>6</v>
      </c>
      <c r="H49" s="105" t="s">
        <v>85</v>
      </c>
      <c r="I49" s="105" t="s">
        <v>84</v>
      </c>
      <c r="J49" s="105" t="s">
        <v>116</v>
      </c>
      <c r="K49" s="105" t="s">
        <v>969</v>
      </c>
    </row>
    <row r="50" spans="1:11" ht="20.100000000000001" customHeight="1" x14ac:dyDescent="0.2">
      <c r="A50" s="105" t="s">
        <v>961</v>
      </c>
      <c r="B50" s="105" t="s">
        <v>49</v>
      </c>
      <c r="C50" s="105" t="s">
        <v>117</v>
      </c>
      <c r="D50" s="105" t="s">
        <v>1979</v>
      </c>
      <c r="E50" s="105" t="s">
        <v>29</v>
      </c>
      <c r="F50" s="105">
        <v>403027313</v>
      </c>
      <c r="G50" s="105">
        <v>6</v>
      </c>
      <c r="H50" s="105" t="s">
        <v>85</v>
      </c>
      <c r="I50" s="105" t="s">
        <v>84</v>
      </c>
      <c r="J50" s="105" t="s">
        <v>116</v>
      </c>
      <c r="K50" s="105" t="s">
        <v>969</v>
      </c>
    </row>
    <row r="51" spans="1:11" ht="20.100000000000001" customHeight="1" x14ac:dyDescent="0.2">
      <c r="A51" s="105" t="s">
        <v>961</v>
      </c>
      <c r="B51" s="105" t="s">
        <v>49</v>
      </c>
      <c r="C51" s="105" t="s">
        <v>117</v>
      </c>
      <c r="D51" s="105" t="s">
        <v>1862</v>
      </c>
      <c r="E51" s="105" t="s">
        <v>29</v>
      </c>
      <c r="F51" s="105">
        <v>403029519</v>
      </c>
      <c r="G51" s="105">
        <v>6</v>
      </c>
      <c r="H51" s="105" t="s">
        <v>85</v>
      </c>
      <c r="I51" s="105" t="s">
        <v>84</v>
      </c>
      <c r="J51" s="105" t="s">
        <v>116</v>
      </c>
      <c r="K51" s="105" t="s">
        <v>969</v>
      </c>
    </row>
    <row r="52" spans="1:11" ht="20.100000000000001" customHeight="1" x14ac:dyDescent="0.2">
      <c r="A52" s="105" t="s">
        <v>961</v>
      </c>
      <c r="B52" s="105" t="s">
        <v>49</v>
      </c>
      <c r="C52" s="105" t="s">
        <v>117</v>
      </c>
      <c r="D52" s="105" t="s">
        <v>1980</v>
      </c>
      <c r="E52" s="105" t="s">
        <v>23</v>
      </c>
      <c r="F52" s="105">
        <v>403027623</v>
      </c>
      <c r="G52" s="105">
        <v>6</v>
      </c>
      <c r="H52" s="105" t="s">
        <v>85</v>
      </c>
      <c r="I52" s="105" t="s">
        <v>84</v>
      </c>
      <c r="J52" s="105" t="s">
        <v>116</v>
      </c>
      <c r="K52" s="105" t="s">
        <v>969</v>
      </c>
    </row>
    <row r="53" spans="1:11" ht="20.100000000000001" customHeight="1" x14ac:dyDescent="0.2">
      <c r="A53" s="105" t="s">
        <v>961</v>
      </c>
      <c r="B53" s="105" t="s">
        <v>49</v>
      </c>
      <c r="C53" s="105" t="s">
        <v>117</v>
      </c>
      <c r="D53" s="105" t="s">
        <v>1981</v>
      </c>
      <c r="E53" s="105" t="s">
        <v>29</v>
      </c>
      <c r="F53" s="105">
        <v>403026597</v>
      </c>
      <c r="G53" s="105">
        <v>6</v>
      </c>
      <c r="H53" s="105" t="s">
        <v>85</v>
      </c>
      <c r="I53" s="105" t="s">
        <v>84</v>
      </c>
      <c r="J53" s="105" t="s">
        <v>116</v>
      </c>
      <c r="K53" s="105" t="s">
        <v>969</v>
      </c>
    </row>
    <row r="54" spans="1:11" ht="20.100000000000001" customHeight="1" x14ac:dyDescent="0.2">
      <c r="A54" s="105" t="s">
        <v>961</v>
      </c>
      <c r="B54" s="105" t="s">
        <v>49</v>
      </c>
      <c r="C54" s="105" t="s">
        <v>117</v>
      </c>
      <c r="D54" s="105" t="s">
        <v>1795</v>
      </c>
      <c r="E54" s="105" t="s">
        <v>36</v>
      </c>
      <c r="F54" s="105">
        <v>403069988</v>
      </c>
      <c r="G54" s="105">
        <v>6</v>
      </c>
      <c r="H54" s="105" t="s">
        <v>85</v>
      </c>
      <c r="I54" s="105" t="s">
        <v>84</v>
      </c>
      <c r="J54" s="105" t="s">
        <v>116</v>
      </c>
      <c r="K54" s="105" t="s">
        <v>969</v>
      </c>
    </row>
    <row r="55" spans="1:11" ht="20.100000000000001" customHeight="1" x14ac:dyDescent="0.2">
      <c r="A55" s="105" t="s">
        <v>961</v>
      </c>
      <c r="B55" s="105" t="s">
        <v>49</v>
      </c>
      <c r="C55" s="105" t="s">
        <v>117</v>
      </c>
      <c r="D55" s="105" t="s">
        <v>1982</v>
      </c>
      <c r="E55" s="105" t="s">
        <v>31</v>
      </c>
      <c r="F55" s="105">
        <v>403064868</v>
      </c>
      <c r="G55" s="105">
        <v>20</v>
      </c>
      <c r="H55" s="105" t="s">
        <v>153</v>
      </c>
      <c r="I55" s="105" t="s">
        <v>95</v>
      </c>
      <c r="J55" s="105" t="s">
        <v>111</v>
      </c>
      <c r="K55" s="105" t="s">
        <v>969</v>
      </c>
    </row>
    <row r="56" spans="1:11" ht="20.100000000000001" customHeight="1" x14ac:dyDescent="0.2">
      <c r="A56" s="105" t="s">
        <v>961</v>
      </c>
      <c r="B56" s="105" t="s">
        <v>45</v>
      </c>
      <c r="C56" s="105" t="s">
        <v>108</v>
      </c>
      <c r="D56" s="105" t="s">
        <v>1983</v>
      </c>
      <c r="E56" s="105" t="s">
        <v>23</v>
      </c>
      <c r="F56" s="105" t="s">
        <v>92</v>
      </c>
      <c r="G56" s="105">
        <v>12</v>
      </c>
      <c r="H56" s="105" t="s">
        <v>137</v>
      </c>
      <c r="I56" s="105" t="s">
        <v>145</v>
      </c>
      <c r="J56" s="105" t="s">
        <v>132</v>
      </c>
      <c r="K56" s="105" t="s">
        <v>969</v>
      </c>
    </row>
    <row r="57" spans="1:11" ht="20.100000000000001" customHeight="1" x14ac:dyDescent="0.2">
      <c r="A57" s="105" t="s">
        <v>961</v>
      </c>
      <c r="B57" s="105" t="s">
        <v>45</v>
      </c>
      <c r="C57" s="105" t="s">
        <v>108</v>
      </c>
      <c r="D57" s="105" t="s">
        <v>1984</v>
      </c>
      <c r="E57" s="105" t="s">
        <v>31</v>
      </c>
      <c r="F57" s="105" t="s">
        <v>92</v>
      </c>
      <c r="G57" s="105">
        <v>26</v>
      </c>
      <c r="H57" s="105" t="s">
        <v>83</v>
      </c>
      <c r="I57" s="105" t="s">
        <v>82</v>
      </c>
      <c r="J57" s="105" t="s">
        <v>116</v>
      </c>
      <c r="K57" s="105" t="s">
        <v>969</v>
      </c>
    </row>
    <row r="58" spans="1:11" ht="20.100000000000001" customHeight="1" x14ac:dyDescent="0.2">
      <c r="A58" s="105" t="s">
        <v>961</v>
      </c>
      <c r="B58" s="105" t="s">
        <v>45</v>
      </c>
      <c r="C58" s="105" t="s">
        <v>108</v>
      </c>
      <c r="D58" s="105" t="s">
        <v>1985</v>
      </c>
      <c r="E58" s="105" t="s">
        <v>31</v>
      </c>
      <c r="F58" s="105" t="s">
        <v>92</v>
      </c>
      <c r="G58" s="105">
        <v>26</v>
      </c>
      <c r="H58" s="105" t="s">
        <v>83</v>
      </c>
      <c r="I58" s="105" t="s">
        <v>82</v>
      </c>
      <c r="J58" s="105" t="s">
        <v>116</v>
      </c>
      <c r="K58" s="105" t="s">
        <v>969</v>
      </c>
    </row>
    <row r="59" spans="1:11" ht="20.100000000000001" customHeight="1" x14ac:dyDescent="0.2">
      <c r="A59" s="105" t="s">
        <v>961</v>
      </c>
      <c r="B59" s="105" t="s">
        <v>45</v>
      </c>
      <c r="C59" s="105" t="s">
        <v>108</v>
      </c>
      <c r="D59" s="105" t="s">
        <v>1986</v>
      </c>
      <c r="E59" s="105" t="s">
        <v>31</v>
      </c>
      <c r="F59" s="105" t="s">
        <v>92</v>
      </c>
      <c r="G59" s="105">
        <v>19</v>
      </c>
      <c r="H59" s="105" t="s">
        <v>135</v>
      </c>
      <c r="I59" s="105" t="s">
        <v>82</v>
      </c>
      <c r="J59" s="105" t="s">
        <v>136</v>
      </c>
      <c r="K59" s="105" t="s">
        <v>969</v>
      </c>
    </row>
    <row r="60" spans="1:11" ht="20.100000000000001" customHeight="1" x14ac:dyDescent="0.2">
      <c r="A60" s="105" t="s">
        <v>961</v>
      </c>
      <c r="B60" s="105" t="s">
        <v>45</v>
      </c>
      <c r="C60" s="105" t="s">
        <v>108</v>
      </c>
      <c r="D60" s="105" t="s">
        <v>1987</v>
      </c>
      <c r="E60" s="105" t="s">
        <v>31</v>
      </c>
      <c r="F60" s="105" t="s">
        <v>92</v>
      </c>
      <c r="G60" s="105">
        <v>19</v>
      </c>
      <c r="H60" s="105" t="s">
        <v>135</v>
      </c>
      <c r="I60" s="105" t="s">
        <v>82</v>
      </c>
      <c r="J60" s="105" t="s">
        <v>136</v>
      </c>
      <c r="K60" s="105" t="s">
        <v>969</v>
      </c>
    </row>
    <row r="61" spans="1:11" ht="20.100000000000001" customHeight="1" x14ac:dyDescent="0.2">
      <c r="A61" s="105" t="s">
        <v>961</v>
      </c>
      <c r="B61" s="105" t="s">
        <v>45</v>
      </c>
      <c r="C61" s="105" t="s">
        <v>108</v>
      </c>
      <c r="D61" s="105" t="s">
        <v>1988</v>
      </c>
      <c r="E61" s="105" t="s">
        <v>23</v>
      </c>
      <c r="F61" s="105" t="s">
        <v>92</v>
      </c>
      <c r="G61" s="105">
        <v>19</v>
      </c>
      <c r="H61" s="105" t="s">
        <v>135</v>
      </c>
      <c r="I61" s="105" t="s">
        <v>82</v>
      </c>
      <c r="J61" s="105" t="s">
        <v>136</v>
      </c>
      <c r="K61" s="105" t="s">
        <v>969</v>
      </c>
    </row>
    <row r="62" spans="1:11" ht="20.100000000000001" customHeight="1" x14ac:dyDescent="0.2">
      <c r="A62" s="105" t="s">
        <v>961</v>
      </c>
      <c r="B62" s="105" t="s">
        <v>45</v>
      </c>
      <c r="C62" s="105" t="s">
        <v>108</v>
      </c>
      <c r="D62" s="105" t="s">
        <v>1989</v>
      </c>
      <c r="E62" s="105" t="s">
        <v>31</v>
      </c>
      <c r="F62" s="105" t="s">
        <v>92</v>
      </c>
      <c r="G62" s="105">
        <v>26</v>
      </c>
      <c r="H62" s="105" t="s">
        <v>83</v>
      </c>
      <c r="I62" s="105" t="s">
        <v>82</v>
      </c>
      <c r="J62" s="105" t="s">
        <v>116</v>
      </c>
      <c r="K62" s="105" t="s">
        <v>969</v>
      </c>
    </row>
    <row r="63" spans="1:11" ht="20.100000000000001" customHeight="1" x14ac:dyDescent="0.2">
      <c r="A63" s="105" t="s">
        <v>961</v>
      </c>
      <c r="B63" s="105" t="s">
        <v>45</v>
      </c>
      <c r="C63" s="105" t="s">
        <v>108</v>
      </c>
      <c r="D63" s="105" t="s">
        <v>1990</v>
      </c>
      <c r="E63" s="105" t="s">
        <v>31</v>
      </c>
      <c r="F63" s="105" t="s">
        <v>92</v>
      </c>
      <c r="G63" s="105">
        <v>26</v>
      </c>
      <c r="H63" s="105" t="s">
        <v>83</v>
      </c>
      <c r="I63" s="105" t="s">
        <v>82</v>
      </c>
      <c r="J63" s="105" t="s">
        <v>116</v>
      </c>
      <c r="K63" s="105" t="s">
        <v>969</v>
      </c>
    </row>
    <row r="64" spans="1:11" ht="20.100000000000001" customHeight="1" x14ac:dyDescent="0.2">
      <c r="A64" s="105" t="s">
        <v>961</v>
      </c>
      <c r="B64" s="105" t="s">
        <v>45</v>
      </c>
      <c r="C64" s="105" t="s">
        <v>108</v>
      </c>
      <c r="D64" s="105" t="s">
        <v>1991</v>
      </c>
      <c r="E64" s="105" t="s">
        <v>23</v>
      </c>
      <c r="F64" s="105" t="s">
        <v>92</v>
      </c>
      <c r="G64" s="105">
        <v>13</v>
      </c>
      <c r="H64" s="105" t="s">
        <v>135</v>
      </c>
      <c r="I64" s="105" t="s">
        <v>145</v>
      </c>
      <c r="J64" s="105" t="s">
        <v>136</v>
      </c>
      <c r="K64" s="105" t="s">
        <v>969</v>
      </c>
    </row>
    <row r="65" spans="1:11" ht="20.100000000000001" customHeight="1" x14ac:dyDescent="0.2">
      <c r="A65" s="105" t="s">
        <v>961</v>
      </c>
      <c r="B65" s="105" t="s">
        <v>45</v>
      </c>
      <c r="C65" s="105" t="s">
        <v>108</v>
      </c>
      <c r="D65" s="105" t="s">
        <v>1992</v>
      </c>
      <c r="E65" s="105" t="s">
        <v>23</v>
      </c>
      <c r="F65" s="105" t="s">
        <v>92</v>
      </c>
      <c r="G65" s="105">
        <v>13</v>
      </c>
      <c r="H65" s="105" t="s">
        <v>135</v>
      </c>
      <c r="I65" s="105" t="s">
        <v>145</v>
      </c>
      <c r="J65" s="105" t="s">
        <v>136</v>
      </c>
      <c r="K65" s="105" t="s">
        <v>969</v>
      </c>
    </row>
    <row r="66" spans="1:11" ht="20.100000000000001" customHeight="1" x14ac:dyDescent="0.2">
      <c r="A66" s="105" t="s">
        <v>961</v>
      </c>
      <c r="B66" s="105" t="s">
        <v>45</v>
      </c>
      <c r="C66" s="105" t="s">
        <v>108</v>
      </c>
      <c r="D66" s="105" t="s">
        <v>1993</v>
      </c>
      <c r="E66" s="105" t="s">
        <v>23</v>
      </c>
      <c r="F66" s="105" t="s">
        <v>92</v>
      </c>
      <c r="G66" s="105">
        <v>13</v>
      </c>
      <c r="H66" s="105" t="s">
        <v>135</v>
      </c>
      <c r="I66" s="105" t="s">
        <v>145</v>
      </c>
      <c r="J66" s="105" t="s">
        <v>136</v>
      </c>
      <c r="K66" s="105" t="s">
        <v>969</v>
      </c>
    </row>
    <row r="67" spans="1:11" ht="20.100000000000001" customHeight="1" x14ac:dyDescent="0.2">
      <c r="A67" s="105" t="s">
        <v>961</v>
      </c>
      <c r="B67" s="105" t="s">
        <v>45</v>
      </c>
      <c r="C67" s="105" t="s">
        <v>108</v>
      </c>
      <c r="D67" s="105" t="s">
        <v>1994</v>
      </c>
      <c r="E67" s="105" t="s">
        <v>31</v>
      </c>
      <c r="F67" s="105" t="s">
        <v>92</v>
      </c>
      <c r="G67" s="105">
        <v>13</v>
      </c>
      <c r="H67" s="105" t="s">
        <v>135</v>
      </c>
      <c r="I67" s="105" t="s">
        <v>145</v>
      </c>
      <c r="J67" s="105" t="s">
        <v>136</v>
      </c>
      <c r="K67" s="105" t="s">
        <v>969</v>
      </c>
    </row>
    <row r="68" spans="1:11" ht="20.100000000000001" customHeight="1" x14ac:dyDescent="0.2">
      <c r="A68" s="105" t="s">
        <v>961</v>
      </c>
      <c r="B68" s="105" t="s">
        <v>45</v>
      </c>
      <c r="C68" s="105" t="s">
        <v>108</v>
      </c>
      <c r="D68" s="105" t="s">
        <v>1995</v>
      </c>
      <c r="E68" s="105" t="s">
        <v>23</v>
      </c>
      <c r="F68" s="105" t="s">
        <v>92</v>
      </c>
      <c r="G68" s="105">
        <v>19</v>
      </c>
      <c r="H68" s="105" t="s">
        <v>135</v>
      </c>
      <c r="I68" s="105" t="s">
        <v>82</v>
      </c>
      <c r="J68" s="105" t="s">
        <v>136</v>
      </c>
      <c r="K68" s="105" t="s">
        <v>969</v>
      </c>
    </row>
    <row r="69" spans="1:11" ht="20.100000000000001" customHeight="1" x14ac:dyDescent="0.2">
      <c r="A69" s="105" t="s">
        <v>961</v>
      </c>
      <c r="B69" s="105" t="s">
        <v>45</v>
      </c>
      <c r="C69" s="105" t="s">
        <v>108</v>
      </c>
      <c r="D69" s="105" t="s">
        <v>1996</v>
      </c>
      <c r="E69" s="105" t="s">
        <v>29</v>
      </c>
      <c r="F69" s="105" t="s">
        <v>92</v>
      </c>
      <c r="G69" s="105">
        <v>19</v>
      </c>
      <c r="H69" s="105" t="s">
        <v>135</v>
      </c>
      <c r="I69" s="105" t="s">
        <v>82</v>
      </c>
      <c r="J69" s="105" t="s">
        <v>136</v>
      </c>
      <c r="K69" s="105" t="s">
        <v>969</v>
      </c>
    </row>
    <row r="70" spans="1:11" ht="20.100000000000001" customHeight="1" x14ac:dyDescent="0.2">
      <c r="A70" s="105" t="s">
        <v>961</v>
      </c>
      <c r="B70" s="105" t="s">
        <v>45</v>
      </c>
      <c r="C70" s="105" t="s">
        <v>114</v>
      </c>
      <c r="D70" s="109">
        <v>46205</v>
      </c>
      <c r="E70" s="105" t="s">
        <v>31</v>
      </c>
      <c r="F70" s="105" t="s">
        <v>92</v>
      </c>
      <c r="G70" s="105">
        <v>14</v>
      </c>
      <c r="H70" s="105" t="s">
        <v>137</v>
      </c>
      <c r="I70" s="105" t="s">
        <v>91</v>
      </c>
      <c r="J70" s="105" t="s">
        <v>864</v>
      </c>
      <c r="K70" s="105" t="s">
        <v>969</v>
      </c>
    </row>
    <row r="71" spans="1:11" ht="20.100000000000001" customHeight="1" x14ac:dyDescent="0.2">
      <c r="A71" s="105" t="s">
        <v>961</v>
      </c>
      <c r="B71" s="105" t="s">
        <v>45</v>
      </c>
      <c r="C71" s="105" t="s">
        <v>114</v>
      </c>
      <c r="D71" s="105" t="s">
        <v>1997</v>
      </c>
      <c r="E71" s="105" t="s">
        <v>23</v>
      </c>
      <c r="F71" s="105" t="s">
        <v>92</v>
      </c>
      <c r="G71" s="105">
        <v>4</v>
      </c>
      <c r="H71" s="105" t="s">
        <v>89</v>
      </c>
      <c r="I71" s="105" t="s">
        <v>154</v>
      </c>
      <c r="J71" s="105" t="s">
        <v>184</v>
      </c>
      <c r="K71" s="105" t="s">
        <v>969</v>
      </c>
    </row>
    <row r="72" spans="1:11" ht="20.100000000000001" customHeight="1" x14ac:dyDescent="0.2">
      <c r="A72" s="105" t="s">
        <v>961</v>
      </c>
      <c r="B72" s="105" t="s">
        <v>45</v>
      </c>
      <c r="C72" s="105" t="s">
        <v>114</v>
      </c>
      <c r="D72" s="105" t="s">
        <v>1998</v>
      </c>
      <c r="E72" s="105" t="s">
        <v>23</v>
      </c>
      <c r="F72" s="105" t="s">
        <v>92</v>
      </c>
      <c r="G72" s="105">
        <v>4</v>
      </c>
      <c r="H72" s="105" t="s">
        <v>89</v>
      </c>
      <c r="I72" s="105" t="s">
        <v>154</v>
      </c>
      <c r="J72" s="105" t="s">
        <v>184</v>
      </c>
      <c r="K72" s="105" t="s">
        <v>969</v>
      </c>
    </row>
    <row r="73" spans="1:11" ht="20.100000000000001" customHeight="1" x14ac:dyDescent="0.2">
      <c r="A73" s="105" t="s">
        <v>961</v>
      </c>
      <c r="B73" s="105" t="s">
        <v>45</v>
      </c>
      <c r="C73" s="105" t="s">
        <v>114</v>
      </c>
      <c r="D73" s="105" t="s">
        <v>1999</v>
      </c>
      <c r="E73" s="105" t="s">
        <v>31</v>
      </c>
      <c r="F73" s="105" t="s">
        <v>92</v>
      </c>
      <c r="G73" s="105">
        <v>14</v>
      </c>
      <c r="H73" s="105" t="s">
        <v>137</v>
      </c>
      <c r="I73" s="105" t="s">
        <v>91</v>
      </c>
      <c r="J73" s="105" t="s">
        <v>864</v>
      </c>
      <c r="K73" s="105" t="s">
        <v>969</v>
      </c>
    </row>
    <row r="74" spans="1:11" ht="20.100000000000001" customHeight="1" x14ac:dyDescent="0.2">
      <c r="A74" s="105" t="s">
        <v>961</v>
      </c>
      <c r="B74" s="105" t="s">
        <v>45</v>
      </c>
      <c r="C74" s="105" t="s">
        <v>157</v>
      </c>
      <c r="D74" s="105" t="s">
        <v>2000</v>
      </c>
      <c r="E74" s="105" t="s">
        <v>29</v>
      </c>
      <c r="F74" s="105" t="s">
        <v>92</v>
      </c>
      <c r="G74" s="105">
        <v>25</v>
      </c>
      <c r="H74" s="105" t="s">
        <v>81</v>
      </c>
      <c r="I74" s="105" t="s">
        <v>84</v>
      </c>
      <c r="J74" s="105" t="s">
        <v>111</v>
      </c>
      <c r="K74" s="105" t="s">
        <v>969</v>
      </c>
    </row>
    <row r="75" spans="1:11" ht="20.100000000000001" customHeight="1" x14ac:dyDescent="0.2">
      <c r="A75" s="105" t="s">
        <v>961</v>
      </c>
      <c r="B75" s="105" t="s">
        <v>45</v>
      </c>
      <c r="C75" s="105" t="s">
        <v>157</v>
      </c>
      <c r="D75" s="105" t="s">
        <v>2001</v>
      </c>
      <c r="E75" s="105" t="s">
        <v>29</v>
      </c>
      <c r="F75" s="105" t="s">
        <v>92</v>
      </c>
      <c r="G75" s="105">
        <v>25</v>
      </c>
      <c r="H75" s="105" t="s">
        <v>81</v>
      </c>
      <c r="I75" s="105" t="s">
        <v>84</v>
      </c>
      <c r="J75" s="105" t="s">
        <v>111</v>
      </c>
      <c r="K75" s="105" t="s">
        <v>969</v>
      </c>
    </row>
    <row r="76" spans="1:11" ht="20.100000000000001" customHeight="1" x14ac:dyDescent="0.2">
      <c r="A76" s="105" t="s">
        <v>961</v>
      </c>
      <c r="B76" s="105" t="s">
        <v>45</v>
      </c>
      <c r="C76" s="105" t="s">
        <v>157</v>
      </c>
      <c r="D76" s="105" t="s">
        <v>2002</v>
      </c>
      <c r="E76" s="105" t="s">
        <v>29</v>
      </c>
      <c r="F76" s="105" t="s">
        <v>92</v>
      </c>
      <c r="G76" s="105">
        <v>25</v>
      </c>
      <c r="H76" s="105" t="s">
        <v>81</v>
      </c>
      <c r="I76" s="105" t="s">
        <v>84</v>
      </c>
      <c r="J76" s="105" t="s">
        <v>111</v>
      </c>
      <c r="K76" s="105" t="s">
        <v>969</v>
      </c>
    </row>
    <row r="77" spans="1:11" ht="20.100000000000001" customHeight="1" x14ac:dyDescent="0.2">
      <c r="A77" s="105" t="s">
        <v>961</v>
      </c>
      <c r="B77" s="105" t="s">
        <v>45</v>
      </c>
      <c r="C77" s="105" t="s">
        <v>157</v>
      </c>
      <c r="D77" s="105" t="s">
        <v>2003</v>
      </c>
      <c r="E77" s="105" t="s">
        <v>29</v>
      </c>
      <c r="F77" s="105" t="s">
        <v>92</v>
      </c>
      <c r="G77" s="105">
        <v>25</v>
      </c>
      <c r="H77" s="105" t="s">
        <v>81</v>
      </c>
      <c r="I77" s="105" t="s">
        <v>84</v>
      </c>
      <c r="J77" s="105" t="s">
        <v>111</v>
      </c>
      <c r="K77" s="105" t="s">
        <v>969</v>
      </c>
    </row>
    <row r="78" spans="1:11" ht="20.100000000000001" customHeight="1" x14ac:dyDescent="0.2">
      <c r="A78" s="105" t="s">
        <v>961</v>
      </c>
      <c r="B78" s="105" t="s">
        <v>45</v>
      </c>
      <c r="C78" s="105" t="s">
        <v>157</v>
      </c>
      <c r="D78" s="105" t="s">
        <v>2004</v>
      </c>
      <c r="E78" s="105" t="s">
        <v>31</v>
      </c>
      <c r="F78" s="105" t="s">
        <v>92</v>
      </c>
      <c r="G78" s="105">
        <v>25</v>
      </c>
      <c r="H78" s="105" t="s">
        <v>81</v>
      </c>
      <c r="I78" s="105" t="s">
        <v>84</v>
      </c>
      <c r="J78" s="105" t="s">
        <v>111</v>
      </c>
      <c r="K78" s="105" t="s">
        <v>969</v>
      </c>
    </row>
    <row r="79" spans="1:11" ht="20.100000000000001" customHeight="1" x14ac:dyDescent="0.2">
      <c r="A79" s="105" t="s">
        <v>961</v>
      </c>
      <c r="B79" s="105" t="s">
        <v>45</v>
      </c>
      <c r="C79" s="105" t="s">
        <v>157</v>
      </c>
      <c r="D79" s="105" t="s">
        <v>2005</v>
      </c>
      <c r="E79" s="105" t="s">
        <v>31</v>
      </c>
      <c r="F79" s="105" t="s">
        <v>92</v>
      </c>
      <c r="G79" s="105">
        <v>25</v>
      </c>
      <c r="H79" s="105" t="s">
        <v>81</v>
      </c>
      <c r="I79" s="105" t="s">
        <v>84</v>
      </c>
      <c r="J79" s="105" t="s">
        <v>111</v>
      </c>
      <c r="K79" s="105" t="s">
        <v>969</v>
      </c>
    </row>
    <row r="80" spans="1:11" ht="20.100000000000001" customHeight="1" x14ac:dyDescent="0.2">
      <c r="A80" s="105" t="s">
        <v>961</v>
      </c>
      <c r="B80" s="105" t="s">
        <v>45</v>
      </c>
      <c r="C80" s="105" t="s">
        <v>157</v>
      </c>
      <c r="D80" s="105" t="s">
        <v>2006</v>
      </c>
      <c r="E80" s="105" t="s">
        <v>31</v>
      </c>
      <c r="F80" s="105" t="s">
        <v>92</v>
      </c>
      <c r="G80" s="105">
        <v>25</v>
      </c>
      <c r="H80" s="105" t="s">
        <v>81</v>
      </c>
      <c r="I80" s="105" t="s">
        <v>84</v>
      </c>
      <c r="J80" s="105" t="s">
        <v>111</v>
      </c>
      <c r="K80" s="105" t="s">
        <v>969</v>
      </c>
    </row>
    <row r="81" spans="1:11" ht="20.100000000000001" customHeight="1" x14ac:dyDescent="0.2">
      <c r="A81" s="110" t="s">
        <v>961</v>
      </c>
      <c r="B81" s="110" t="s">
        <v>45</v>
      </c>
      <c r="C81" s="110" t="s">
        <v>157</v>
      </c>
      <c r="D81" s="110" t="s">
        <v>2007</v>
      </c>
      <c r="E81" s="110" t="s">
        <v>31</v>
      </c>
      <c r="F81" s="110" t="s">
        <v>92</v>
      </c>
      <c r="G81" s="110">
        <v>25</v>
      </c>
      <c r="H81" s="110" t="s">
        <v>81</v>
      </c>
      <c r="I81" s="110" t="s">
        <v>84</v>
      </c>
      <c r="J81" s="110" t="s">
        <v>111</v>
      </c>
      <c r="K81" s="110" t="s">
        <v>969</v>
      </c>
    </row>
    <row r="82" spans="1:11" ht="20.100000000000001" customHeight="1" x14ac:dyDescent="0.2">
      <c r="A82" s="110" t="s">
        <v>961</v>
      </c>
      <c r="B82" s="110" t="s">
        <v>45</v>
      </c>
      <c r="C82" s="110" t="s">
        <v>157</v>
      </c>
      <c r="D82" s="110" t="s">
        <v>2008</v>
      </c>
      <c r="E82" s="110" t="s">
        <v>31</v>
      </c>
      <c r="F82" s="110" t="s">
        <v>92</v>
      </c>
      <c r="G82" s="110">
        <v>25</v>
      </c>
      <c r="H82" s="110" t="s">
        <v>81</v>
      </c>
      <c r="I82" s="110" t="s">
        <v>84</v>
      </c>
      <c r="J82" s="110" t="s">
        <v>111</v>
      </c>
      <c r="K82" s="110" t="s">
        <v>969</v>
      </c>
    </row>
    <row r="83" spans="1:11" ht="20.100000000000001" customHeight="1" x14ac:dyDescent="0.2">
      <c r="A83" s="110" t="s">
        <v>961</v>
      </c>
      <c r="B83" s="110" t="s">
        <v>50</v>
      </c>
      <c r="C83" s="110" t="s">
        <v>117</v>
      </c>
      <c r="D83" s="110" t="s">
        <v>2009</v>
      </c>
      <c r="E83" s="110" t="s">
        <v>23</v>
      </c>
      <c r="F83" s="110">
        <v>402945753</v>
      </c>
      <c r="G83" s="110">
        <v>4</v>
      </c>
      <c r="H83" s="110" t="s">
        <v>83</v>
      </c>
      <c r="I83" s="110" t="s">
        <v>82</v>
      </c>
      <c r="J83" s="110" t="s">
        <v>132</v>
      </c>
      <c r="K83" s="110" t="s">
        <v>969</v>
      </c>
    </row>
    <row r="84" spans="1:11" ht="20.100000000000001" customHeight="1" x14ac:dyDescent="0.2">
      <c r="A84" s="110" t="s">
        <v>961</v>
      </c>
      <c r="B84" s="110" t="s">
        <v>50</v>
      </c>
      <c r="C84" s="110" t="s">
        <v>117</v>
      </c>
      <c r="D84" s="110" t="s">
        <v>2010</v>
      </c>
      <c r="E84" s="110" t="s">
        <v>23</v>
      </c>
      <c r="F84" s="110">
        <v>403013570</v>
      </c>
      <c r="G84" s="110">
        <v>9</v>
      </c>
      <c r="H84" s="110" t="s">
        <v>83</v>
      </c>
      <c r="I84" s="110" t="s">
        <v>82</v>
      </c>
      <c r="J84" s="110" t="s">
        <v>132</v>
      </c>
      <c r="K84" s="110" t="s">
        <v>969</v>
      </c>
    </row>
    <row r="85" spans="1:11" ht="20.100000000000001" customHeight="1" x14ac:dyDescent="0.2">
      <c r="A85" s="110" t="s">
        <v>961</v>
      </c>
      <c r="B85" s="110" t="s">
        <v>50</v>
      </c>
      <c r="C85" s="110" t="s">
        <v>117</v>
      </c>
      <c r="D85" s="110" t="s">
        <v>2011</v>
      </c>
      <c r="E85" s="110" t="s">
        <v>23</v>
      </c>
      <c r="F85" s="110">
        <v>402935571</v>
      </c>
      <c r="G85" s="110">
        <v>10</v>
      </c>
      <c r="H85" s="110" t="s">
        <v>83</v>
      </c>
      <c r="I85" s="110" t="s">
        <v>82</v>
      </c>
      <c r="J85" s="110" t="s">
        <v>132</v>
      </c>
      <c r="K85" s="110" t="s">
        <v>969</v>
      </c>
    </row>
    <row r="86" spans="1:11" ht="20.100000000000001" customHeight="1" x14ac:dyDescent="0.2">
      <c r="A86" s="110" t="s">
        <v>961</v>
      </c>
      <c r="B86" s="110" t="s">
        <v>50</v>
      </c>
      <c r="C86" s="110" t="s">
        <v>117</v>
      </c>
      <c r="D86" s="110" t="s">
        <v>2012</v>
      </c>
      <c r="E86" s="110" t="s">
        <v>23</v>
      </c>
      <c r="F86" s="110">
        <v>402945638</v>
      </c>
      <c r="G86" s="110">
        <v>9</v>
      </c>
      <c r="H86" s="110" t="s">
        <v>83</v>
      </c>
      <c r="I86" s="110" t="s">
        <v>82</v>
      </c>
      <c r="J86" s="110" t="s">
        <v>132</v>
      </c>
      <c r="K86" s="110" t="s">
        <v>969</v>
      </c>
    </row>
    <row r="87" spans="1:11" ht="20.100000000000001" customHeight="1" x14ac:dyDescent="0.2">
      <c r="A87" s="110" t="s">
        <v>961</v>
      </c>
      <c r="B87" s="110" t="s">
        <v>50</v>
      </c>
      <c r="C87" s="110" t="s">
        <v>117</v>
      </c>
      <c r="D87" s="110" t="s">
        <v>2013</v>
      </c>
      <c r="E87" s="110" t="s">
        <v>23</v>
      </c>
      <c r="F87" s="110">
        <v>402935574</v>
      </c>
      <c r="G87" s="110">
        <v>10</v>
      </c>
      <c r="H87" s="110" t="s">
        <v>83</v>
      </c>
      <c r="I87" s="110" t="s">
        <v>82</v>
      </c>
      <c r="J87" s="110" t="s">
        <v>132</v>
      </c>
      <c r="K87" s="110" t="s">
        <v>969</v>
      </c>
    </row>
    <row r="88" spans="1:11" ht="20.100000000000001" customHeight="1" x14ac:dyDescent="0.2">
      <c r="A88" s="110" t="s">
        <v>961</v>
      </c>
      <c r="B88" s="110" t="s">
        <v>50</v>
      </c>
      <c r="C88" s="110" t="s">
        <v>117</v>
      </c>
      <c r="D88" s="110" t="s">
        <v>2014</v>
      </c>
      <c r="E88" s="110" t="s">
        <v>23</v>
      </c>
      <c r="F88" s="110">
        <v>402974223</v>
      </c>
      <c r="G88" s="110">
        <v>9</v>
      </c>
      <c r="H88" s="110" t="s">
        <v>83</v>
      </c>
      <c r="I88" s="110" t="s">
        <v>82</v>
      </c>
      <c r="J88" s="110" t="s">
        <v>132</v>
      </c>
      <c r="K88" s="110" t="s">
        <v>969</v>
      </c>
    </row>
    <row r="89" spans="1:11" ht="20.100000000000001" customHeight="1" x14ac:dyDescent="0.2">
      <c r="A89" s="110" t="s">
        <v>961</v>
      </c>
      <c r="B89" s="110" t="s">
        <v>50</v>
      </c>
      <c r="C89" s="110" t="s">
        <v>117</v>
      </c>
      <c r="D89" s="110" t="s">
        <v>2015</v>
      </c>
      <c r="E89" s="110" t="s">
        <v>23</v>
      </c>
      <c r="F89" s="110">
        <v>402935583</v>
      </c>
      <c r="G89" s="110">
        <v>10</v>
      </c>
      <c r="H89" s="110" t="s">
        <v>83</v>
      </c>
      <c r="I89" s="110" t="s">
        <v>82</v>
      </c>
      <c r="J89" s="110" t="s">
        <v>132</v>
      </c>
      <c r="K89" s="110" t="s">
        <v>969</v>
      </c>
    </row>
    <row r="90" spans="1:11" ht="20.100000000000001" customHeight="1" x14ac:dyDescent="0.2">
      <c r="A90" s="110" t="s">
        <v>961</v>
      </c>
      <c r="B90" s="110" t="s">
        <v>48</v>
      </c>
      <c r="C90" s="110" t="s">
        <v>169</v>
      </c>
      <c r="D90" s="110" t="s">
        <v>2016</v>
      </c>
      <c r="E90" s="110" t="s">
        <v>31</v>
      </c>
      <c r="F90" s="110">
        <v>403068926</v>
      </c>
      <c r="G90" s="110">
        <v>17</v>
      </c>
      <c r="H90" s="110" t="s">
        <v>153</v>
      </c>
      <c r="I90" s="110" t="s">
        <v>95</v>
      </c>
      <c r="J90" s="110" t="s">
        <v>111</v>
      </c>
      <c r="K90" s="110" t="s">
        <v>969</v>
      </c>
    </row>
    <row r="91" spans="1:11" ht="20.100000000000001" customHeight="1" x14ac:dyDescent="0.2">
      <c r="A91" s="110" t="s">
        <v>961</v>
      </c>
      <c r="B91" s="110" t="s">
        <v>48</v>
      </c>
      <c r="C91" s="110" t="s">
        <v>169</v>
      </c>
      <c r="D91" s="110" t="s">
        <v>2017</v>
      </c>
      <c r="E91" s="110" t="s">
        <v>23</v>
      </c>
      <c r="F91" s="110">
        <v>403068434</v>
      </c>
      <c r="G91" s="110">
        <v>22</v>
      </c>
      <c r="H91" s="110" t="s">
        <v>153</v>
      </c>
      <c r="I91" s="110" t="s">
        <v>95</v>
      </c>
      <c r="J91" s="110" t="s">
        <v>111</v>
      </c>
      <c r="K91" s="110" t="s">
        <v>969</v>
      </c>
    </row>
    <row r="92" spans="1:11" ht="20.100000000000001" customHeight="1" x14ac:dyDescent="0.2">
      <c r="A92" s="110" t="s">
        <v>961</v>
      </c>
      <c r="B92" s="110" t="s">
        <v>48</v>
      </c>
      <c r="C92" s="110" t="s">
        <v>117</v>
      </c>
      <c r="D92" s="110" t="s">
        <v>2018</v>
      </c>
      <c r="E92" s="110" t="s">
        <v>30</v>
      </c>
      <c r="F92" s="110">
        <v>403067282</v>
      </c>
      <c r="G92" s="110">
        <v>10</v>
      </c>
      <c r="H92" s="110" t="s">
        <v>83</v>
      </c>
      <c r="I92" s="110" t="s">
        <v>82</v>
      </c>
      <c r="J92" s="110" t="s">
        <v>132</v>
      </c>
      <c r="K92" s="110" t="s">
        <v>969</v>
      </c>
    </row>
    <row r="93" spans="1:11" ht="20.100000000000001" customHeight="1" x14ac:dyDescent="0.2">
      <c r="A93" s="110" t="s">
        <v>961</v>
      </c>
      <c r="B93" s="110" t="s">
        <v>48</v>
      </c>
      <c r="C93" s="110" t="s">
        <v>117</v>
      </c>
      <c r="D93" s="110" t="s">
        <v>2019</v>
      </c>
      <c r="E93" s="110" t="s">
        <v>30</v>
      </c>
      <c r="F93" s="110">
        <v>403067283</v>
      </c>
      <c r="G93" s="110">
        <v>10</v>
      </c>
      <c r="H93" s="110" t="s">
        <v>83</v>
      </c>
      <c r="I93" s="110" t="s">
        <v>82</v>
      </c>
      <c r="J93" s="110" t="s">
        <v>132</v>
      </c>
      <c r="K93" s="110" t="s">
        <v>969</v>
      </c>
    </row>
    <row r="94" spans="1:11" ht="20.100000000000001" customHeight="1" x14ac:dyDescent="0.2">
      <c r="A94" s="110" t="s">
        <v>961</v>
      </c>
      <c r="B94" s="110" t="s">
        <v>48</v>
      </c>
      <c r="C94" s="110" t="s">
        <v>117</v>
      </c>
      <c r="D94" s="110" t="s">
        <v>2020</v>
      </c>
      <c r="E94" s="110" t="s">
        <v>30</v>
      </c>
      <c r="F94" s="110">
        <v>403067396</v>
      </c>
      <c r="G94" s="110">
        <v>9</v>
      </c>
      <c r="H94" s="110" t="s">
        <v>83</v>
      </c>
      <c r="I94" s="110" t="s">
        <v>82</v>
      </c>
      <c r="J94" s="110" t="s">
        <v>132</v>
      </c>
      <c r="K94" s="110" t="s">
        <v>969</v>
      </c>
    </row>
    <row r="95" spans="1:11" ht="20.100000000000001" customHeight="1" x14ac:dyDescent="0.2">
      <c r="A95" s="110" t="s">
        <v>961</v>
      </c>
      <c r="B95" s="110" t="s">
        <v>47</v>
      </c>
      <c r="C95" s="110" t="s">
        <v>114</v>
      </c>
      <c r="D95" s="110" t="s">
        <v>1753</v>
      </c>
      <c r="E95" s="110" t="s">
        <v>23</v>
      </c>
      <c r="F95" s="110">
        <v>402964007</v>
      </c>
      <c r="G95" s="110">
        <v>9</v>
      </c>
      <c r="H95" s="110" t="s">
        <v>89</v>
      </c>
      <c r="I95" s="110" t="s">
        <v>154</v>
      </c>
      <c r="J95" s="110" t="s">
        <v>184</v>
      </c>
      <c r="K95" s="110" t="s">
        <v>969</v>
      </c>
    </row>
    <row r="96" spans="1:11" ht="20.100000000000001" customHeight="1" x14ac:dyDescent="0.2">
      <c r="A96" s="110" t="s">
        <v>42</v>
      </c>
      <c r="B96" s="110" t="s">
        <v>49</v>
      </c>
      <c r="C96" s="110" t="s">
        <v>114</v>
      </c>
      <c r="D96" s="110" t="s">
        <v>2021</v>
      </c>
      <c r="E96" s="110" t="s">
        <v>20</v>
      </c>
      <c r="F96" s="110">
        <v>410120054</v>
      </c>
      <c r="G96" s="110">
        <v>6</v>
      </c>
      <c r="H96" s="110" t="s">
        <v>2022</v>
      </c>
      <c r="I96" s="110" t="s">
        <v>1619</v>
      </c>
      <c r="J96" s="110" t="s">
        <v>2023</v>
      </c>
      <c r="K96" s="110" t="s">
        <v>969</v>
      </c>
    </row>
    <row r="97" spans="1:11" ht="20.100000000000001" customHeight="1" x14ac:dyDescent="0.2">
      <c r="A97" s="110" t="s">
        <v>42</v>
      </c>
      <c r="B97" s="110" t="s">
        <v>49</v>
      </c>
      <c r="C97" s="110" t="s">
        <v>114</v>
      </c>
      <c r="D97" s="110" t="s">
        <v>2024</v>
      </c>
      <c r="E97" s="110" t="s">
        <v>20</v>
      </c>
      <c r="F97" s="110">
        <v>410120885</v>
      </c>
      <c r="G97" s="110">
        <v>31</v>
      </c>
      <c r="H97" s="110" t="s">
        <v>2025</v>
      </c>
      <c r="I97" s="110" t="s">
        <v>1189</v>
      </c>
      <c r="J97" s="110" t="s">
        <v>2026</v>
      </c>
      <c r="K97" s="110" t="s">
        <v>969</v>
      </c>
    </row>
    <row r="98" spans="1:11" ht="20.100000000000001" customHeight="1" x14ac:dyDescent="0.2">
      <c r="A98" s="110" t="s">
        <v>42</v>
      </c>
      <c r="B98" s="110" t="s">
        <v>49</v>
      </c>
      <c r="C98" s="110" t="s">
        <v>114</v>
      </c>
      <c r="D98" s="110" t="s">
        <v>2027</v>
      </c>
      <c r="E98" s="110" t="s">
        <v>20</v>
      </c>
      <c r="F98" s="110">
        <v>410100202</v>
      </c>
      <c r="G98" s="110">
        <v>8</v>
      </c>
      <c r="H98" s="110" t="s">
        <v>2022</v>
      </c>
      <c r="I98" s="110" t="s">
        <v>1619</v>
      </c>
      <c r="J98" s="110" t="s">
        <v>2023</v>
      </c>
      <c r="K98" s="110" t="s">
        <v>969</v>
      </c>
    </row>
    <row r="99" spans="1:11" ht="20.100000000000001" customHeight="1" x14ac:dyDescent="0.2">
      <c r="A99" s="110" t="s">
        <v>42</v>
      </c>
      <c r="B99" s="110" t="s">
        <v>49</v>
      </c>
      <c r="C99" s="110" t="s">
        <v>115</v>
      </c>
      <c r="D99" s="110" t="s">
        <v>1833</v>
      </c>
      <c r="E99" s="110" t="s">
        <v>31</v>
      </c>
      <c r="F99" s="110">
        <v>405322081</v>
      </c>
      <c r="G99" s="110">
        <v>3</v>
      </c>
      <c r="H99" s="110" t="s">
        <v>140</v>
      </c>
      <c r="I99" s="110" t="s">
        <v>141</v>
      </c>
      <c r="J99" s="110" t="s">
        <v>142</v>
      </c>
      <c r="K99" s="110" t="s">
        <v>969</v>
      </c>
    </row>
    <row r="100" spans="1:11" ht="20.100000000000001" customHeight="1" x14ac:dyDescent="0.2">
      <c r="A100" s="110" t="s">
        <v>42</v>
      </c>
      <c r="B100" s="110" t="s">
        <v>49</v>
      </c>
      <c r="C100" s="110" t="s">
        <v>115</v>
      </c>
      <c r="D100" s="110" t="s">
        <v>2028</v>
      </c>
      <c r="E100" s="110" t="s">
        <v>23</v>
      </c>
      <c r="F100" s="110">
        <v>405320400</v>
      </c>
      <c r="G100" s="110">
        <v>34</v>
      </c>
      <c r="H100" s="110" t="s">
        <v>1211</v>
      </c>
      <c r="I100" s="110" t="s">
        <v>141</v>
      </c>
      <c r="J100" s="110" t="s">
        <v>142</v>
      </c>
      <c r="K100" s="110" t="s">
        <v>969</v>
      </c>
    </row>
    <row r="101" spans="1:11" ht="20.100000000000001" customHeight="1" x14ac:dyDescent="0.2">
      <c r="A101" s="110" t="s">
        <v>42</v>
      </c>
      <c r="B101" s="110" t="s">
        <v>49</v>
      </c>
      <c r="C101" s="110" t="s">
        <v>115</v>
      </c>
      <c r="D101" s="110" t="s">
        <v>2029</v>
      </c>
      <c r="E101" s="110" t="s">
        <v>31</v>
      </c>
      <c r="F101" s="110">
        <v>405322616</v>
      </c>
      <c r="G101" s="110">
        <v>34</v>
      </c>
      <c r="H101" s="110" t="s">
        <v>1211</v>
      </c>
      <c r="I101" s="110" t="s">
        <v>141</v>
      </c>
      <c r="J101" s="110" t="s">
        <v>142</v>
      </c>
      <c r="K101" s="110" t="s">
        <v>969</v>
      </c>
    </row>
    <row r="102" spans="1:11" ht="20.100000000000001" customHeight="1" x14ac:dyDescent="0.2">
      <c r="A102" s="110" t="s">
        <v>42</v>
      </c>
      <c r="B102" s="110" t="s">
        <v>49</v>
      </c>
      <c r="C102" s="110" t="s">
        <v>115</v>
      </c>
      <c r="D102" s="110" t="s">
        <v>2030</v>
      </c>
      <c r="E102" s="110" t="s">
        <v>36</v>
      </c>
      <c r="F102" s="110">
        <v>405322355</v>
      </c>
      <c r="G102" s="110">
        <v>34</v>
      </c>
      <c r="H102" s="110" t="s">
        <v>1211</v>
      </c>
      <c r="I102" s="110" t="s">
        <v>141</v>
      </c>
      <c r="J102" s="110" t="s">
        <v>142</v>
      </c>
      <c r="K102" s="110" t="s">
        <v>969</v>
      </c>
    </row>
    <row r="103" spans="1:11" ht="20.100000000000001" customHeight="1" x14ac:dyDescent="0.2">
      <c r="A103" s="110" t="s">
        <v>42</v>
      </c>
      <c r="B103" s="110" t="s">
        <v>48</v>
      </c>
      <c r="C103" s="110" t="s">
        <v>180</v>
      </c>
      <c r="D103" s="110" t="s">
        <v>2031</v>
      </c>
      <c r="E103" s="110" t="s">
        <v>23</v>
      </c>
      <c r="F103" s="110">
        <v>411121196</v>
      </c>
      <c r="G103" s="110">
        <v>28</v>
      </c>
      <c r="H103" s="110" t="s">
        <v>192</v>
      </c>
      <c r="I103" s="110" t="s">
        <v>193</v>
      </c>
      <c r="J103" s="110" t="s">
        <v>194</v>
      </c>
      <c r="K103" s="110" t="s">
        <v>969</v>
      </c>
    </row>
    <row r="104" spans="1:11" ht="20.100000000000001" customHeight="1" x14ac:dyDescent="0.2">
      <c r="A104" s="110" t="s">
        <v>41</v>
      </c>
      <c r="B104" s="110" t="s">
        <v>49</v>
      </c>
      <c r="C104" s="110" t="s">
        <v>114</v>
      </c>
      <c r="D104" s="110" t="s">
        <v>2032</v>
      </c>
      <c r="E104" s="110" t="s">
        <v>79</v>
      </c>
      <c r="F104" s="110">
        <v>405902818</v>
      </c>
      <c r="G104" s="110">
        <v>10</v>
      </c>
      <c r="H104" s="110" t="s">
        <v>171</v>
      </c>
      <c r="I104" s="110" t="s">
        <v>126</v>
      </c>
      <c r="J104" s="110" t="s">
        <v>158</v>
      </c>
      <c r="K104" s="110" t="s">
        <v>969</v>
      </c>
    </row>
    <row r="105" spans="1:11" ht="20.100000000000001" customHeight="1" x14ac:dyDescent="0.2">
      <c r="A105" s="110" t="s">
        <v>41</v>
      </c>
      <c r="B105" s="110" t="s">
        <v>49</v>
      </c>
      <c r="C105" s="110" t="s">
        <v>114</v>
      </c>
      <c r="D105" s="110" t="s">
        <v>2033</v>
      </c>
      <c r="E105" s="110" t="s">
        <v>79</v>
      </c>
      <c r="F105" s="110">
        <v>405900930</v>
      </c>
      <c r="G105" s="110">
        <v>4</v>
      </c>
      <c r="H105" s="110" t="s">
        <v>171</v>
      </c>
      <c r="I105" s="110" t="s">
        <v>126</v>
      </c>
      <c r="J105" s="110" t="s">
        <v>158</v>
      </c>
      <c r="K105" s="110" t="s">
        <v>969</v>
      </c>
    </row>
    <row r="106" spans="1:11" ht="20.100000000000001" customHeight="1" x14ac:dyDescent="0.2">
      <c r="A106" s="110" t="s">
        <v>41</v>
      </c>
      <c r="B106" s="110" t="s">
        <v>49</v>
      </c>
      <c r="C106" s="110" t="s">
        <v>160</v>
      </c>
      <c r="D106" s="110" t="s">
        <v>2034</v>
      </c>
      <c r="E106" s="110" t="s">
        <v>79</v>
      </c>
      <c r="F106" s="110">
        <v>405921478</v>
      </c>
      <c r="G106" s="110">
        <v>2</v>
      </c>
      <c r="H106" s="110" t="s">
        <v>171</v>
      </c>
      <c r="I106" s="110" t="s">
        <v>126</v>
      </c>
      <c r="J106" s="110" t="s">
        <v>158</v>
      </c>
      <c r="K106" s="110" t="s">
        <v>969</v>
      </c>
    </row>
    <row r="107" spans="1:11" ht="20.100000000000001" customHeight="1" x14ac:dyDescent="0.2">
      <c r="A107" s="110" t="s">
        <v>41</v>
      </c>
      <c r="B107" s="110" t="s">
        <v>49</v>
      </c>
      <c r="C107" s="110" t="s">
        <v>160</v>
      </c>
      <c r="D107" s="110" t="s">
        <v>2035</v>
      </c>
      <c r="E107" s="110" t="s">
        <v>23</v>
      </c>
      <c r="F107" s="110">
        <v>405921471</v>
      </c>
      <c r="G107" s="110">
        <v>2</v>
      </c>
      <c r="H107" s="110" t="s">
        <v>171</v>
      </c>
      <c r="I107" s="110" t="s">
        <v>126</v>
      </c>
      <c r="J107" s="110" t="s">
        <v>158</v>
      </c>
      <c r="K107" s="110" t="s">
        <v>969</v>
      </c>
    </row>
    <row r="108" spans="1:11" ht="20.100000000000001" customHeight="1" x14ac:dyDescent="0.2">
      <c r="A108" s="110" t="s">
        <v>41</v>
      </c>
      <c r="B108" s="110" t="s">
        <v>49</v>
      </c>
      <c r="C108" s="110" t="s">
        <v>160</v>
      </c>
      <c r="D108" s="110" t="s">
        <v>2036</v>
      </c>
      <c r="E108" s="110" t="s">
        <v>23</v>
      </c>
      <c r="F108" s="110">
        <v>405921491</v>
      </c>
      <c r="G108" s="110">
        <v>2</v>
      </c>
      <c r="H108" s="110" t="s">
        <v>171</v>
      </c>
      <c r="I108" s="110" t="s">
        <v>126</v>
      </c>
      <c r="J108" s="110" t="s">
        <v>158</v>
      </c>
      <c r="K108" s="110" t="s">
        <v>969</v>
      </c>
    </row>
    <row r="109" spans="1:11" ht="20.100000000000001" customHeight="1" x14ac:dyDescent="0.2">
      <c r="A109" s="110" t="s">
        <v>41</v>
      </c>
      <c r="B109" s="110" t="s">
        <v>49</v>
      </c>
      <c r="C109" s="110" t="s">
        <v>160</v>
      </c>
      <c r="D109" s="110" t="s">
        <v>2037</v>
      </c>
      <c r="E109" s="110" t="s">
        <v>79</v>
      </c>
      <c r="F109" s="110">
        <v>405921493</v>
      </c>
      <c r="G109" s="110">
        <v>2</v>
      </c>
      <c r="H109" s="110" t="s">
        <v>171</v>
      </c>
      <c r="I109" s="110" t="s">
        <v>126</v>
      </c>
      <c r="J109" s="110" t="s">
        <v>158</v>
      </c>
      <c r="K109" s="110" t="s">
        <v>969</v>
      </c>
    </row>
    <row r="110" spans="1:11" ht="20.100000000000001" customHeight="1" x14ac:dyDescent="0.2">
      <c r="A110" s="110" t="s">
        <v>41</v>
      </c>
      <c r="B110" s="110" t="s">
        <v>49</v>
      </c>
      <c r="C110" s="110" t="s">
        <v>160</v>
      </c>
      <c r="D110" s="110" t="s">
        <v>2038</v>
      </c>
      <c r="E110" s="110" t="s">
        <v>79</v>
      </c>
      <c r="F110" s="110">
        <v>405921480</v>
      </c>
      <c r="G110" s="110">
        <v>2</v>
      </c>
      <c r="H110" s="110" t="s">
        <v>171</v>
      </c>
      <c r="I110" s="110" t="s">
        <v>126</v>
      </c>
      <c r="J110" s="110" t="s">
        <v>158</v>
      </c>
      <c r="K110" s="110" t="s">
        <v>969</v>
      </c>
    </row>
    <row r="111" spans="1:11" ht="20.100000000000001" customHeight="1" x14ac:dyDescent="0.2">
      <c r="A111" s="110" t="s">
        <v>41</v>
      </c>
      <c r="B111" s="110" t="s">
        <v>49</v>
      </c>
      <c r="C111" s="110" t="s">
        <v>117</v>
      </c>
      <c r="D111" s="110" t="s">
        <v>2039</v>
      </c>
      <c r="E111" s="110" t="s">
        <v>23</v>
      </c>
      <c r="F111" s="110">
        <v>403726675</v>
      </c>
      <c r="G111" s="110">
        <v>16</v>
      </c>
      <c r="H111" s="110" t="s">
        <v>97</v>
      </c>
      <c r="I111" s="110" t="s">
        <v>1222</v>
      </c>
      <c r="J111" s="110" t="s">
        <v>1617</v>
      </c>
      <c r="K111" s="110" t="s">
        <v>969</v>
      </c>
    </row>
    <row r="112" spans="1:11" ht="15" x14ac:dyDescent="0.25">
      <c r="A112"/>
      <c r="B112"/>
      <c r="C112"/>
      <c r="D112"/>
      <c r="E112"/>
      <c r="F112"/>
      <c r="G112"/>
      <c r="H112"/>
      <c r="I112"/>
      <c r="J112"/>
      <c r="K112"/>
    </row>
    <row r="113" spans="1:11" ht="15" x14ac:dyDescent="0.25">
      <c r="A113"/>
      <c r="B113"/>
      <c r="C113"/>
      <c r="D113"/>
      <c r="E113"/>
      <c r="F113"/>
      <c r="G113"/>
      <c r="H113"/>
      <c r="I113"/>
      <c r="J113"/>
      <c r="K113"/>
    </row>
    <row r="114" spans="1:11" ht="15" x14ac:dyDescent="0.25">
      <c r="A114"/>
      <c r="B114"/>
      <c r="C114"/>
      <c r="D114"/>
      <c r="E114"/>
      <c r="F114"/>
      <c r="G114"/>
      <c r="H114"/>
      <c r="I114"/>
      <c r="J114"/>
      <c r="K114"/>
    </row>
    <row r="115" spans="1:11" ht="15" x14ac:dyDescent="0.25">
      <c r="A115"/>
      <c r="B115"/>
      <c r="C115"/>
      <c r="D115"/>
      <c r="E115"/>
      <c r="F115"/>
      <c r="G115"/>
      <c r="H115"/>
      <c r="I115"/>
      <c r="J115"/>
      <c r="K115"/>
    </row>
    <row r="116" spans="1:11" ht="15" x14ac:dyDescent="0.25">
      <c r="A116"/>
      <c r="B116"/>
      <c r="C116"/>
      <c r="D116"/>
      <c r="E116"/>
      <c r="F116"/>
      <c r="G116"/>
      <c r="H116"/>
      <c r="I116"/>
      <c r="J116"/>
      <c r="K116"/>
    </row>
    <row r="117" spans="1:11" ht="15" x14ac:dyDescent="0.25">
      <c r="A117"/>
      <c r="B117"/>
      <c r="C117"/>
      <c r="D117"/>
      <c r="E117"/>
      <c r="F117"/>
      <c r="G117"/>
      <c r="H117"/>
      <c r="I117"/>
      <c r="J117"/>
      <c r="K117"/>
    </row>
    <row r="118" spans="1:11" ht="15" x14ac:dyDescent="0.25">
      <c r="A118"/>
      <c r="B118"/>
      <c r="C118"/>
      <c r="D118"/>
      <c r="E118"/>
      <c r="F118"/>
      <c r="G118"/>
      <c r="H118"/>
      <c r="I118"/>
      <c r="J118"/>
      <c r="K118"/>
    </row>
    <row r="119" spans="1:11" ht="15" x14ac:dyDescent="0.25">
      <c r="A119"/>
      <c r="B119"/>
      <c r="C119"/>
      <c r="D119"/>
      <c r="E119"/>
      <c r="F119"/>
      <c r="G119"/>
      <c r="H119"/>
      <c r="I119"/>
      <c r="J119"/>
      <c r="K119"/>
    </row>
    <row r="120" spans="1:11" ht="15" x14ac:dyDescent="0.25">
      <c r="A120"/>
      <c r="B120"/>
      <c r="C120"/>
      <c r="D120"/>
      <c r="E120"/>
      <c r="F120"/>
      <c r="G120"/>
      <c r="H120"/>
      <c r="I120"/>
      <c r="J120"/>
      <c r="K120"/>
    </row>
    <row r="121" spans="1:11" ht="15" x14ac:dyDescent="0.25">
      <c r="A121"/>
      <c r="B121"/>
      <c r="C121"/>
      <c r="D121"/>
      <c r="E121"/>
      <c r="F121"/>
      <c r="G121"/>
      <c r="H121"/>
      <c r="I121"/>
      <c r="J121"/>
      <c r="K121"/>
    </row>
    <row r="122" spans="1:11" ht="15" x14ac:dyDescent="0.25">
      <c r="A122"/>
      <c r="B122"/>
      <c r="C122"/>
      <c r="D122"/>
      <c r="E122"/>
      <c r="F122"/>
      <c r="G122"/>
      <c r="H122"/>
      <c r="I122"/>
      <c r="J122"/>
      <c r="K122"/>
    </row>
    <row r="123" spans="1:11" ht="15" x14ac:dyDescent="0.25">
      <c r="A123"/>
      <c r="B123"/>
      <c r="C123"/>
      <c r="D123"/>
      <c r="E123"/>
      <c r="F123"/>
      <c r="G123"/>
      <c r="H123"/>
      <c r="I123"/>
      <c r="J123"/>
      <c r="K123"/>
    </row>
    <row r="124" spans="1:11" ht="15" x14ac:dyDescent="0.25">
      <c r="A124"/>
      <c r="B124"/>
      <c r="C124"/>
      <c r="D124"/>
      <c r="E124"/>
      <c r="F124"/>
      <c r="G124"/>
      <c r="H124"/>
      <c r="I124"/>
      <c r="J124"/>
      <c r="K124"/>
    </row>
    <row r="125" spans="1:11" ht="15" x14ac:dyDescent="0.25">
      <c r="A125"/>
      <c r="B125"/>
      <c r="C125"/>
      <c r="D125"/>
      <c r="E125"/>
      <c r="F125"/>
      <c r="G125"/>
      <c r="H125"/>
      <c r="I125"/>
      <c r="J125"/>
      <c r="K125"/>
    </row>
    <row r="126" spans="1:11" ht="15" x14ac:dyDescent="0.25">
      <c r="A126"/>
      <c r="B126"/>
      <c r="C126"/>
      <c r="D126"/>
      <c r="E126"/>
      <c r="F126"/>
      <c r="G126"/>
      <c r="H126"/>
      <c r="I126"/>
      <c r="J126"/>
      <c r="K126"/>
    </row>
    <row r="127" spans="1:11" ht="15" x14ac:dyDescent="0.25">
      <c r="A127"/>
      <c r="B127"/>
      <c r="C127"/>
      <c r="D127"/>
      <c r="E127"/>
      <c r="F127"/>
      <c r="G127"/>
      <c r="H127"/>
      <c r="I127"/>
      <c r="J127"/>
      <c r="K127"/>
    </row>
    <row r="128" spans="1:11" ht="15" x14ac:dyDescent="0.25">
      <c r="A128"/>
      <c r="B128"/>
      <c r="C128"/>
      <c r="D128"/>
      <c r="E128"/>
      <c r="F128"/>
      <c r="G128"/>
      <c r="H128"/>
      <c r="I128"/>
      <c r="J128"/>
      <c r="K128"/>
    </row>
    <row r="129" spans="1:12" ht="15" x14ac:dyDescent="0.25">
      <c r="A129"/>
      <c r="B129"/>
      <c r="C129"/>
      <c r="D129"/>
      <c r="E129"/>
      <c r="F129"/>
      <c r="G129"/>
      <c r="H129"/>
      <c r="I129"/>
      <c r="J129"/>
      <c r="K129"/>
    </row>
    <row r="130" spans="1:12" ht="15" x14ac:dyDescent="0.25">
      <c r="A130"/>
      <c r="B130"/>
      <c r="C130"/>
      <c r="D130"/>
      <c r="E130"/>
      <c r="F130"/>
      <c r="G130"/>
      <c r="H130"/>
      <c r="I130"/>
      <c r="J130"/>
      <c r="K130"/>
    </row>
    <row r="131" spans="1:12" ht="15" x14ac:dyDescent="0.25">
      <c r="A131"/>
      <c r="B131"/>
      <c r="C131"/>
      <c r="D131"/>
      <c r="E131"/>
      <c r="F131"/>
      <c r="G131"/>
      <c r="H131"/>
      <c r="I131"/>
      <c r="J131"/>
      <c r="K131"/>
    </row>
    <row r="132" spans="1:12" ht="15" x14ac:dyDescent="0.25">
      <c r="A132"/>
      <c r="B132"/>
      <c r="C132"/>
      <c r="D132"/>
      <c r="E132"/>
      <c r="F132"/>
      <c r="G132"/>
      <c r="H132"/>
      <c r="I132"/>
      <c r="J132"/>
      <c r="K132"/>
    </row>
    <row r="133" spans="1:12" ht="15" x14ac:dyDescent="0.25">
      <c r="A133"/>
      <c r="B133"/>
      <c r="C133"/>
      <c r="D133"/>
      <c r="E133"/>
      <c r="F133"/>
      <c r="G133"/>
      <c r="H133"/>
      <c r="I133"/>
      <c r="J133"/>
      <c r="K133"/>
    </row>
    <row r="134" spans="1:12" ht="15" x14ac:dyDescent="0.25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ht="15" x14ac:dyDescent="0.25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ht="15" x14ac:dyDescent="0.25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ht="15" x14ac:dyDescent="0.25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ht="15" x14ac:dyDescent="0.25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ht="15" x14ac:dyDescent="0.25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ht="15" x14ac:dyDescent="0.25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ht="15" x14ac:dyDescent="0.25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ht="15" x14ac:dyDescent="0.25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ht="15" x14ac:dyDescent="0.25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ht="15" x14ac:dyDescent="0.25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ht="15" x14ac:dyDescent="0.25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ht="15" x14ac:dyDescent="0.25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ht="15" x14ac:dyDescent="0.25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ht="15" x14ac:dyDescent="0.25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ht="15" x14ac:dyDescent="0.25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ht="15" x14ac:dyDescent="0.25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ht="15" x14ac:dyDescent="0.25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ht="15" x14ac:dyDescent="0.25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ht="15" x14ac:dyDescent="0.25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ht="15" x14ac:dyDescent="0.25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ht="15" x14ac:dyDescent="0.25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ht="20.25" customHeight="1" x14ac:dyDescent="0.25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ht="15" x14ac:dyDescent="0.25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ht="15" x14ac:dyDescent="0.25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ht="15" x14ac:dyDescent="0.25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ht="15" x14ac:dyDescent="0.25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ht="15" x14ac:dyDescent="0.25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ht="15" x14ac:dyDescent="0.25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ht="15" x14ac:dyDescent="0.25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ht="15" x14ac:dyDescent="0.25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ht="15" x14ac:dyDescent="0.25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ht="15" x14ac:dyDescent="0.25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ht="15" x14ac:dyDescent="0.25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ht="15" x14ac:dyDescent="0.25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ht="15" x14ac:dyDescent="0.25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ht="15" x14ac:dyDescent="0.25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ht="15" x14ac:dyDescent="0.25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ht="15" x14ac:dyDescent="0.25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ht="15" x14ac:dyDescent="0.25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ht="15" x14ac:dyDescent="0.25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ht="15" x14ac:dyDescent="0.25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ht="15" x14ac:dyDescent="0.25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ht="15" x14ac:dyDescent="0.25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ht="15" x14ac:dyDescent="0.25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ht="15" x14ac:dyDescent="0.25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ht="15" x14ac:dyDescent="0.25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ht="15" x14ac:dyDescent="0.25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ht="15" x14ac:dyDescent="0.25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ht="15" x14ac:dyDescent="0.25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ht="15" x14ac:dyDescent="0.25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ht="15" x14ac:dyDescent="0.25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ht="15" x14ac:dyDescent="0.25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ht="15" x14ac:dyDescent="0.25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ht="15" x14ac:dyDescent="0.25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ht="15" x14ac:dyDescent="0.25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ht="15" x14ac:dyDescent="0.25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ht="15" x14ac:dyDescent="0.25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ht="15" x14ac:dyDescent="0.25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ht="15" x14ac:dyDescent="0.25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ht="15" x14ac:dyDescent="0.25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ht="15" x14ac:dyDescent="0.25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ht="15" x14ac:dyDescent="0.25">
      <c r="A196"/>
      <c r="B196"/>
      <c r="C196"/>
      <c r="D196"/>
      <c r="E196"/>
      <c r="F196"/>
      <c r="G196"/>
      <c r="H196"/>
      <c r="I196"/>
      <c r="J196"/>
      <c r="K196"/>
    </row>
    <row r="197" spans="1:12" ht="15" x14ac:dyDescent="0.25">
      <c r="A197"/>
      <c r="B197"/>
      <c r="C197"/>
      <c r="D197"/>
      <c r="E197"/>
      <c r="F197"/>
      <c r="G197"/>
      <c r="H197"/>
      <c r="I197"/>
      <c r="J197"/>
      <c r="K197"/>
    </row>
    <row r="198" spans="1:12" ht="15" x14ac:dyDescent="0.25">
      <c r="A198"/>
      <c r="B198"/>
      <c r="C198"/>
      <c r="D198"/>
      <c r="E198"/>
      <c r="F198"/>
      <c r="G198"/>
      <c r="H198"/>
      <c r="I198"/>
      <c r="J198"/>
      <c r="K198"/>
    </row>
    <row r="199" spans="1:12" ht="15" x14ac:dyDescent="0.25">
      <c r="A199"/>
      <c r="B199"/>
      <c r="C199"/>
      <c r="D199"/>
      <c r="E199"/>
      <c r="F199"/>
      <c r="G199"/>
      <c r="H199"/>
      <c r="I199"/>
      <c r="J199"/>
      <c r="K199"/>
    </row>
    <row r="200" spans="1:12" ht="15" x14ac:dyDescent="0.25">
      <c r="A200"/>
      <c r="B200"/>
      <c r="C200"/>
      <c r="D200"/>
      <c r="E200"/>
      <c r="F200"/>
      <c r="G200"/>
      <c r="H200"/>
      <c r="I200"/>
      <c r="J200"/>
      <c r="K200"/>
    </row>
    <row r="201" spans="1:12" ht="15" x14ac:dyDescent="0.25">
      <c r="A201"/>
      <c r="B201"/>
      <c r="C201"/>
      <c r="D201"/>
      <c r="E201"/>
      <c r="F201"/>
      <c r="G201"/>
      <c r="H201"/>
      <c r="I201"/>
      <c r="J201"/>
      <c r="K201"/>
    </row>
    <row r="202" spans="1:12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</row>
    <row r="203" spans="1:12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</row>
    <row r="204" spans="1:12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</row>
    <row r="205" spans="1:12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</row>
    <row r="206" spans="1:12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</row>
    <row r="207" spans="1:12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</row>
    <row r="208" spans="1:12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</row>
    <row r="209" s="13" customFormat="1" x14ac:dyDescent="0.2"/>
    <row r="210" s="13" customFormat="1" x14ac:dyDescent="0.2"/>
    <row r="211" s="13" customFormat="1" x14ac:dyDescent="0.2"/>
    <row r="212" s="13" customFormat="1" x14ac:dyDescent="0.2"/>
    <row r="213" s="13" customFormat="1" x14ac:dyDescent="0.2"/>
    <row r="214" s="13" customFormat="1" x14ac:dyDescent="0.2"/>
    <row r="215" s="13" customFormat="1" x14ac:dyDescent="0.2"/>
    <row r="216" s="13" customFormat="1" x14ac:dyDescent="0.2"/>
    <row r="217" s="13" customFormat="1" x14ac:dyDescent="0.2"/>
    <row r="218" s="13" customFormat="1" x14ac:dyDescent="0.2"/>
    <row r="219" s="13" customFormat="1" x14ac:dyDescent="0.2"/>
    <row r="220" s="13" customFormat="1" x14ac:dyDescent="0.2"/>
    <row r="221" s="13" customFormat="1" x14ac:dyDescent="0.2"/>
    <row r="222" s="13" customFormat="1" x14ac:dyDescent="0.2"/>
    <row r="223" s="13" customFormat="1" x14ac:dyDescent="0.2"/>
    <row r="224" s="13" customFormat="1" x14ac:dyDescent="0.2"/>
    <row r="225" s="13" customFormat="1" x14ac:dyDescent="0.2"/>
    <row r="226" s="13" customFormat="1" x14ac:dyDescent="0.2"/>
    <row r="227" s="13" customFormat="1" x14ac:dyDescent="0.2"/>
    <row r="228" s="13" customFormat="1" x14ac:dyDescent="0.2"/>
    <row r="229" s="13" customFormat="1" x14ac:dyDescent="0.2"/>
    <row r="230" s="13" customFormat="1" x14ac:dyDescent="0.2"/>
    <row r="231" s="13" customFormat="1" x14ac:dyDescent="0.2"/>
    <row r="232" s="13" customFormat="1" x14ac:dyDescent="0.2"/>
    <row r="233" s="13" customFormat="1" x14ac:dyDescent="0.2"/>
    <row r="234" s="13" customFormat="1" x14ac:dyDescent="0.2"/>
    <row r="235" s="13" customFormat="1" x14ac:dyDescent="0.2"/>
    <row r="236" s="13" customFormat="1" x14ac:dyDescent="0.2"/>
    <row r="237" s="13" customFormat="1" x14ac:dyDescent="0.2"/>
    <row r="238" s="13" customFormat="1" x14ac:dyDescent="0.2"/>
    <row r="239" s="13" customFormat="1" x14ac:dyDescent="0.2"/>
    <row r="240" s="13" customFormat="1" x14ac:dyDescent="0.2"/>
    <row r="241" s="13" customFormat="1" x14ac:dyDescent="0.2"/>
    <row r="242" s="13" customFormat="1" x14ac:dyDescent="0.2"/>
    <row r="243" s="13" customFormat="1" x14ac:dyDescent="0.2"/>
    <row r="244" s="13" customFormat="1" x14ac:dyDescent="0.2"/>
    <row r="245" s="13" customFormat="1" x14ac:dyDescent="0.2"/>
    <row r="246" s="13" customFormat="1" x14ac:dyDescent="0.2"/>
    <row r="247" s="13" customFormat="1" x14ac:dyDescent="0.2"/>
    <row r="248" s="13" customFormat="1" x14ac:dyDescent="0.2"/>
    <row r="249" s="13" customFormat="1" x14ac:dyDescent="0.2"/>
    <row r="250" s="13" customFormat="1" x14ac:dyDescent="0.2"/>
    <row r="251" s="13" customFormat="1" x14ac:dyDescent="0.2"/>
    <row r="252" s="13" customFormat="1" x14ac:dyDescent="0.2"/>
    <row r="253" s="13" customFormat="1" x14ac:dyDescent="0.2"/>
    <row r="254" s="13" customFormat="1" x14ac:dyDescent="0.2"/>
    <row r="255" s="13" customFormat="1" x14ac:dyDescent="0.2"/>
    <row r="256" s="13" customFormat="1" x14ac:dyDescent="0.2"/>
    <row r="257" s="13" customFormat="1" x14ac:dyDescent="0.2"/>
    <row r="258" s="13" customFormat="1" x14ac:dyDescent="0.2"/>
    <row r="259" s="13" customFormat="1" x14ac:dyDescent="0.2"/>
    <row r="260" s="13" customFormat="1" x14ac:dyDescent="0.2"/>
    <row r="261" s="13" customFormat="1" x14ac:dyDescent="0.2"/>
    <row r="262" s="13" customFormat="1" x14ac:dyDescent="0.2"/>
    <row r="263" s="13" customFormat="1" x14ac:dyDescent="0.2"/>
    <row r="264" s="13" customFormat="1" x14ac:dyDescent="0.2"/>
    <row r="265" s="13" customFormat="1" x14ac:dyDescent="0.2"/>
    <row r="266" s="13" customFormat="1" x14ac:dyDescent="0.2"/>
    <row r="267" s="13" customFormat="1" x14ac:dyDescent="0.2"/>
    <row r="268" s="13" customFormat="1" x14ac:dyDescent="0.2"/>
    <row r="269" s="13" customFormat="1" x14ac:dyDescent="0.2"/>
    <row r="270" s="13" customFormat="1" x14ac:dyDescent="0.2"/>
    <row r="271" s="13" customFormat="1" x14ac:dyDescent="0.2"/>
    <row r="272" s="13" customFormat="1" x14ac:dyDescent="0.2"/>
    <row r="273" s="13" customFormat="1" x14ac:dyDescent="0.2"/>
    <row r="274" s="13" customFormat="1" x14ac:dyDescent="0.2"/>
    <row r="275" s="13" customFormat="1" x14ac:dyDescent="0.2"/>
    <row r="276" s="13" customFormat="1" x14ac:dyDescent="0.2"/>
    <row r="277" s="13" customFormat="1" x14ac:dyDescent="0.2"/>
    <row r="278" s="13" customFormat="1" x14ac:dyDescent="0.2"/>
    <row r="279" s="13" customFormat="1" x14ac:dyDescent="0.2"/>
    <row r="280" s="13" customFormat="1" x14ac:dyDescent="0.2"/>
    <row r="281" s="13" customFormat="1" x14ac:dyDescent="0.2"/>
    <row r="282" s="13" customFormat="1" x14ac:dyDescent="0.2"/>
    <row r="283" s="13" customFormat="1" x14ac:dyDescent="0.2"/>
    <row r="284" s="13" customFormat="1" x14ac:dyDescent="0.2"/>
    <row r="285" s="13" customFormat="1" x14ac:dyDescent="0.2"/>
    <row r="286" s="13" customFormat="1" x14ac:dyDescent="0.2"/>
    <row r="287" s="13" customFormat="1" x14ac:dyDescent="0.2"/>
    <row r="288" s="13" customFormat="1" x14ac:dyDescent="0.2"/>
    <row r="289" s="13" customFormat="1" x14ac:dyDescent="0.2"/>
    <row r="290" s="13" customFormat="1" x14ac:dyDescent="0.2"/>
    <row r="291" s="13" customFormat="1" x14ac:dyDescent="0.2"/>
    <row r="292" s="13" customFormat="1" x14ac:dyDescent="0.2"/>
    <row r="293" s="13" customFormat="1" x14ac:dyDescent="0.2"/>
    <row r="294" s="13" customFormat="1" x14ac:dyDescent="0.2"/>
    <row r="295" s="13" customFormat="1" x14ac:dyDescent="0.2"/>
    <row r="296" s="13" customFormat="1" x14ac:dyDescent="0.2"/>
    <row r="297" s="13" customFormat="1" x14ac:dyDescent="0.2"/>
    <row r="298" s="13" customFormat="1" x14ac:dyDescent="0.2"/>
    <row r="299" s="13" customFormat="1" x14ac:dyDescent="0.2"/>
    <row r="300" s="13" customFormat="1" x14ac:dyDescent="0.2"/>
    <row r="301" s="13" customFormat="1" x14ac:dyDescent="0.2"/>
    <row r="302" s="13" customFormat="1" x14ac:dyDescent="0.2"/>
    <row r="303" s="13" customFormat="1" x14ac:dyDescent="0.2"/>
    <row r="304" s="13" customFormat="1" x14ac:dyDescent="0.2"/>
    <row r="305" s="13" customFormat="1" x14ac:dyDescent="0.2"/>
    <row r="306" s="13" customFormat="1" x14ac:dyDescent="0.2"/>
    <row r="307" s="13" customFormat="1" x14ac:dyDescent="0.2"/>
    <row r="308" s="13" customFormat="1" x14ac:dyDescent="0.2"/>
    <row r="309" s="13" customFormat="1" x14ac:dyDescent="0.2"/>
    <row r="310" s="13" customFormat="1" x14ac:dyDescent="0.2"/>
    <row r="311" s="13" customFormat="1" x14ac:dyDescent="0.2"/>
    <row r="312" s="13" customFormat="1" x14ac:dyDescent="0.2"/>
    <row r="313" s="13" customFormat="1" x14ac:dyDescent="0.2"/>
    <row r="314" s="13" customFormat="1" x14ac:dyDescent="0.2"/>
    <row r="315" s="13" customFormat="1" x14ac:dyDescent="0.2"/>
    <row r="316" s="13" customFormat="1" x14ac:dyDescent="0.2"/>
    <row r="317" s="13" customFormat="1" x14ac:dyDescent="0.2"/>
    <row r="318" s="13" customFormat="1" x14ac:dyDescent="0.2"/>
    <row r="319" s="13" customFormat="1" x14ac:dyDescent="0.2"/>
    <row r="320" s="13" customFormat="1" x14ac:dyDescent="0.2"/>
    <row r="321" spans="1:11" x14ac:dyDescent="0.2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</row>
    <row r="322" spans="1:11" x14ac:dyDescent="0.2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</row>
    <row r="323" spans="1:11" x14ac:dyDescent="0.2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</row>
    <row r="324" spans="1:11" x14ac:dyDescent="0.2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</row>
    <row r="325" spans="1:11" customFormat="1" ht="15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</row>
    <row r="326" spans="1:11" customFormat="1" ht="15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</row>
    <row r="327" spans="1:11" customFormat="1" ht="15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</row>
    <row r="328" spans="1:11" customFormat="1" ht="15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</row>
    <row r="329" spans="1:11" customFormat="1" ht="15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</row>
    <row r="330" spans="1:11" customFormat="1" ht="15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</row>
    <row r="331" spans="1:11" customFormat="1" ht="15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</row>
    <row r="332" spans="1:11" customFormat="1" ht="15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</row>
    <row r="333" spans="1:11" customFormat="1" ht="15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</row>
    <row r="334" spans="1:11" customFormat="1" ht="15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</row>
    <row r="335" spans="1:11" customFormat="1" ht="15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</row>
    <row r="336" spans="1:11" customFormat="1" ht="15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</row>
    <row r="337" spans="1:11" customFormat="1" ht="15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</row>
    <row r="338" spans="1:11" customFormat="1" ht="15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</row>
    <row r="339" spans="1:11" customFormat="1" ht="15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</row>
    <row r="340" spans="1:11" customFormat="1" ht="15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</row>
    <row r="341" spans="1:11" customFormat="1" ht="15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</row>
    <row r="342" spans="1:11" customFormat="1" ht="15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</row>
    <row r="343" spans="1:11" customFormat="1" ht="15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</row>
    <row r="344" spans="1:11" customFormat="1" ht="15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</row>
    <row r="345" spans="1:11" customFormat="1" ht="15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</row>
    <row r="346" spans="1:11" x14ac:dyDescent="0.2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</row>
    <row r="347" spans="1:11" x14ac:dyDescent="0.2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</row>
    <row r="348" spans="1:11" x14ac:dyDescent="0.2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</row>
    <row r="349" spans="1:11" x14ac:dyDescent="0.2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</row>
    <row r="350" spans="1:11" x14ac:dyDescent="0.2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</row>
    <row r="351" spans="1:11" x14ac:dyDescent="0.2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</row>
    <row r="352" spans="1:11" x14ac:dyDescent="0.2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</row>
    <row r="353" s="13" customFormat="1" x14ac:dyDescent="0.2"/>
    <row r="354" s="13" customFormat="1" x14ac:dyDescent="0.2"/>
    <row r="355" s="13" customFormat="1" x14ac:dyDescent="0.2"/>
    <row r="356" s="13" customFormat="1" x14ac:dyDescent="0.2"/>
    <row r="357" s="13" customFormat="1" x14ac:dyDescent="0.2"/>
    <row r="358" s="13" customFormat="1" x14ac:dyDescent="0.2"/>
    <row r="359" s="13" customFormat="1" x14ac:dyDescent="0.2"/>
    <row r="360" s="13" customFormat="1" x14ac:dyDescent="0.2"/>
    <row r="361" s="13" customFormat="1" x14ac:dyDescent="0.2"/>
    <row r="362" s="13" customFormat="1" x14ac:dyDescent="0.2"/>
    <row r="363" s="13" customFormat="1" x14ac:dyDescent="0.2"/>
    <row r="364" s="13" customFormat="1" x14ac:dyDescent="0.2"/>
    <row r="365" s="13" customFormat="1" x14ac:dyDescent="0.2"/>
    <row r="366" s="13" customFormat="1" x14ac:dyDescent="0.2"/>
    <row r="367" s="13" customFormat="1" x14ac:dyDescent="0.2"/>
    <row r="368" s="13" customFormat="1" x14ac:dyDescent="0.2"/>
    <row r="369" s="13" customFormat="1" x14ac:dyDescent="0.2"/>
    <row r="370" s="13" customFormat="1" x14ac:dyDescent="0.2"/>
    <row r="371" s="13" customFormat="1" x14ac:dyDescent="0.2"/>
    <row r="372" s="13" customFormat="1" x14ac:dyDescent="0.2"/>
    <row r="373" s="13" customFormat="1" x14ac:dyDescent="0.2"/>
    <row r="374" s="13" customFormat="1" x14ac:dyDescent="0.2"/>
    <row r="375" s="13" customFormat="1" x14ac:dyDescent="0.2"/>
    <row r="376" s="13" customFormat="1" x14ac:dyDescent="0.2"/>
    <row r="377" s="13" customFormat="1" x14ac:dyDescent="0.2"/>
    <row r="378" s="13" customFormat="1" x14ac:dyDescent="0.2"/>
    <row r="379" s="13" customFormat="1" x14ac:dyDescent="0.2"/>
    <row r="380" s="13" customFormat="1" x14ac:dyDescent="0.2"/>
    <row r="381" s="13" customFormat="1" x14ac:dyDescent="0.2"/>
    <row r="382" s="13" customFormat="1" x14ac:dyDescent="0.2"/>
    <row r="383" s="13" customFormat="1" x14ac:dyDescent="0.2"/>
    <row r="384" s="13" customFormat="1" x14ac:dyDescent="0.2"/>
    <row r="385" s="13" customFormat="1" x14ac:dyDescent="0.2"/>
    <row r="386" s="13" customFormat="1" x14ac:dyDescent="0.2"/>
    <row r="387" s="13" customFormat="1" x14ac:dyDescent="0.2"/>
    <row r="388" s="13" customFormat="1" x14ac:dyDescent="0.2"/>
    <row r="389" s="13" customFormat="1" x14ac:dyDescent="0.2"/>
    <row r="390" s="13" customFormat="1" x14ac:dyDescent="0.2"/>
    <row r="391" s="13" customFormat="1" x14ac:dyDescent="0.2"/>
    <row r="392" s="13" customFormat="1" x14ac:dyDescent="0.2"/>
    <row r="393" s="13" customFormat="1" x14ac:dyDescent="0.2"/>
    <row r="394" s="13" customFormat="1" x14ac:dyDescent="0.2"/>
    <row r="395" s="13" customFormat="1" x14ac:dyDescent="0.2"/>
    <row r="396" s="13" customFormat="1" x14ac:dyDescent="0.2"/>
    <row r="397" s="13" customFormat="1" x14ac:dyDescent="0.2"/>
    <row r="398" s="13" customFormat="1" x14ac:dyDescent="0.2"/>
    <row r="399" s="13" customFormat="1" x14ac:dyDescent="0.2"/>
    <row r="400" s="13" customFormat="1" x14ac:dyDescent="0.2"/>
    <row r="401" s="13" customFormat="1" x14ac:dyDescent="0.2"/>
    <row r="402" s="13" customFormat="1" x14ac:dyDescent="0.2"/>
    <row r="403" s="13" customFormat="1" x14ac:dyDescent="0.2"/>
    <row r="404" s="13" customFormat="1" x14ac:dyDescent="0.2"/>
    <row r="405" s="13" customFormat="1" x14ac:dyDescent="0.2"/>
    <row r="406" s="13" customFormat="1" x14ac:dyDescent="0.2"/>
    <row r="407" s="13" customFormat="1" x14ac:dyDescent="0.2"/>
    <row r="408" s="13" customFormat="1" x14ac:dyDescent="0.2"/>
    <row r="409" s="13" customFormat="1" x14ac:dyDescent="0.2"/>
    <row r="410" s="13" customFormat="1" x14ac:dyDescent="0.2"/>
    <row r="411" s="13" customFormat="1" x14ac:dyDescent="0.2"/>
    <row r="412" s="13" customFormat="1" x14ac:dyDescent="0.2"/>
    <row r="413" s="13" customFormat="1" x14ac:dyDescent="0.2"/>
    <row r="414" s="13" customFormat="1" x14ac:dyDescent="0.2"/>
    <row r="415" s="13" customFormat="1" x14ac:dyDescent="0.2"/>
    <row r="416" s="13" customFormat="1" x14ac:dyDescent="0.2"/>
    <row r="417" s="13" customFormat="1" x14ac:dyDescent="0.2"/>
    <row r="418" s="13" customFormat="1" x14ac:dyDescent="0.2"/>
    <row r="419" s="13" customFormat="1" x14ac:dyDescent="0.2"/>
    <row r="420" s="13" customFormat="1" x14ac:dyDescent="0.2"/>
    <row r="421" s="13" customFormat="1" x14ac:dyDescent="0.2"/>
    <row r="422" s="13" customFormat="1" x14ac:dyDescent="0.2"/>
    <row r="423" s="13" customFormat="1" x14ac:dyDescent="0.2"/>
    <row r="424" s="13" customFormat="1" x14ac:dyDescent="0.2"/>
    <row r="425" s="13" customFormat="1" x14ac:dyDescent="0.2"/>
    <row r="426" s="13" customFormat="1" x14ac:dyDescent="0.2"/>
    <row r="427" s="13" customFormat="1" x14ac:dyDescent="0.2"/>
    <row r="428" s="13" customFormat="1" x14ac:dyDescent="0.2"/>
    <row r="429" s="13" customFormat="1" x14ac:dyDescent="0.2"/>
    <row r="430" s="13" customFormat="1" x14ac:dyDescent="0.2"/>
    <row r="431" s="13" customFormat="1" x14ac:dyDescent="0.2"/>
    <row r="432" s="13" customFormat="1" x14ac:dyDescent="0.2"/>
    <row r="433" s="13" customFormat="1" x14ac:dyDescent="0.2"/>
    <row r="434" s="13" customFormat="1" x14ac:dyDescent="0.2"/>
    <row r="435" s="13" customFormat="1" x14ac:dyDescent="0.2"/>
    <row r="436" s="13" customFormat="1" x14ac:dyDescent="0.2"/>
    <row r="437" s="13" customFormat="1" x14ac:dyDescent="0.2"/>
    <row r="438" s="13" customFormat="1" x14ac:dyDescent="0.2"/>
    <row r="439" s="13" customFormat="1" x14ac:dyDescent="0.2"/>
    <row r="440" s="13" customFormat="1" x14ac:dyDescent="0.2"/>
    <row r="441" s="13" customFormat="1" x14ac:dyDescent="0.2"/>
    <row r="442" s="13" customFormat="1" x14ac:dyDescent="0.2"/>
    <row r="443" s="13" customFormat="1" x14ac:dyDescent="0.2"/>
    <row r="444" s="13" customFormat="1" x14ac:dyDescent="0.2"/>
    <row r="445" s="13" customFormat="1" x14ac:dyDescent="0.2"/>
    <row r="446" s="13" customFormat="1" x14ac:dyDescent="0.2"/>
    <row r="447" s="13" customFormat="1" x14ac:dyDescent="0.2"/>
    <row r="448" s="13" customFormat="1" x14ac:dyDescent="0.2"/>
    <row r="449" s="13" customFormat="1" x14ac:dyDescent="0.2"/>
    <row r="450" s="13" customFormat="1" x14ac:dyDescent="0.2"/>
    <row r="451" s="13" customFormat="1" x14ac:dyDescent="0.2"/>
    <row r="452" s="13" customFormat="1" x14ac:dyDescent="0.2"/>
    <row r="453" s="13" customFormat="1" x14ac:dyDescent="0.2"/>
    <row r="454" s="13" customFormat="1" x14ac:dyDescent="0.2"/>
    <row r="455" s="13" customFormat="1" x14ac:dyDescent="0.2"/>
    <row r="456" s="13" customFormat="1" x14ac:dyDescent="0.2"/>
    <row r="457" s="13" customFormat="1" x14ac:dyDescent="0.2"/>
    <row r="458" s="13" customFormat="1" x14ac:dyDescent="0.2"/>
    <row r="459" s="13" customFormat="1" x14ac:dyDescent="0.2"/>
    <row r="460" s="13" customFormat="1" x14ac:dyDescent="0.2"/>
    <row r="461" s="13" customFormat="1" x14ac:dyDescent="0.2"/>
    <row r="462" s="13" customFormat="1" x14ac:dyDescent="0.2"/>
    <row r="463" s="13" customFormat="1" x14ac:dyDescent="0.2"/>
    <row r="464" s="13" customFormat="1" x14ac:dyDescent="0.2"/>
    <row r="465" s="13" customFormat="1" x14ac:dyDescent="0.2"/>
    <row r="466" s="13" customFormat="1" x14ac:dyDescent="0.2"/>
    <row r="467" s="13" customFormat="1" x14ac:dyDescent="0.2"/>
    <row r="468" s="13" customFormat="1" x14ac:dyDescent="0.2"/>
    <row r="469" s="13" customFormat="1" x14ac:dyDescent="0.2"/>
    <row r="470" s="13" customFormat="1" x14ac:dyDescent="0.2"/>
    <row r="471" s="13" customFormat="1" x14ac:dyDescent="0.2"/>
    <row r="472" s="13" customFormat="1" x14ac:dyDescent="0.2"/>
    <row r="473" s="13" customFormat="1" x14ac:dyDescent="0.2"/>
    <row r="474" s="13" customFormat="1" x14ac:dyDescent="0.2"/>
    <row r="475" s="13" customFormat="1" x14ac:dyDescent="0.2"/>
    <row r="476" s="13" customFormat="1" x14ac:dyDescent="0.2"/>
    <row r="477" s="13" customFormat="1" x14ac:dyDescent="0.2"/>
    <row r="478" s="13" customFormat="1" x14ac:dyDescent="0.2"/>
    <row r="479" s="13" customFormat="1" x14ac:dyDescent="0.2"/>
    <row r="480" s="13" customFormat="1" x14ac:dyDescent="0.2"/>
    <row r="481" s="13" customFormat="1" x14ac:dyDescent="0.2"/>
    <row r="482" s="13" customFormat="1" x14ac:dyDescent="0.2"/>
    <row r="483" s="13" customFormat="1" x14ac:dyDescent="0.2"/>
    <row r="484" s="13" customFormat="1" x14ac:dyDescent="0.2"/>
    <row r="485" s="13" customFormat="1" x14ac:dyDescent="0.2"/>
    <row r="486" s="13" customFormat="1" x14ac:dyDescent="0.2"/>
    <row r="487" s="13" customFormat="1" x14ac:dyDescent="0.2"/>
    <row r="488" s="13" customFormat="1" x14ac:dyDescent="0.2"/>
    <row r="489" s="13" customFormat="1" x14ac:dyDescent="0.2"/>
    <row r="490" s="13" customFormat="1" x14ac:dyDescent="0.2"/>
    <row r="491" s="13" customFormat="1" x14ac:dyDescent="0.2"/>
    <row r="492" s="13" customFormat="1" x14ac:dyDescent="0.2"/>
    <row r="493" s="13" customFormat="1" x14ac:dyDescent="0.2"/>
    <row r="494" s="13" customFormat="1" x14ac:dyDescent="0.2"/>
    <row r="495" s="13" customFormat="1" x14ac:dyDescent="0.2"/>
    <row r="496" s="13" customFormat="1" x14ac:dyDescent="0.2"/>
    <row r="497" s="13" customFormat="1" x14ac:dyDescent="0.2"/>
    <row r="498" s="13" customFormat="1" x14ac:dyDescent="0.2"/>
    <row r="499" s="13" customFormat="1" x14ac:dyDescent="0.2"/>
    <row r="500" s="13" customFormat="1" x14ac:dyDescent="0.2"/>
    <row r="501" s="13" customFormat="1" x14ac:dyDescent="0.2"/>
    <row r="502" s="13" customFormat="1" x14ac:dyDescent="0.2"/>
    <row r="503" s="13" customFormat="1" x14ac:dyDescent="0.2"/>
    <row r="504" s="13" customFormat="1" x14ac:dyDescent="0.2"/>
    <row r="505" s="13" customFormat="1" x14ac:dyDescent="0.2"/>
    <row r="506" s="13" customFormat="1" x14ac:dyDescent="0.2"/>
    <row r="507" s="13" customFormat="1" x14ac:dyDescent="0.2"/>
    <row r="508" s="13" customFormat="1" x14ac:dyDescent="0.2"/>
    <row r="509" s="13" customFormat="1" x14ac:dyDescent="0.2"/>
    <row r="510" s="13" customFormat="1" x14ac:dyDescent="0.2"/>
    <row r="511" s="13" customFormat="1" x14ac:dyDescent="0.2"/>
    <row r="512" s="13" customFormat="1" x14ac:dyDescent="0.2"/>
    <row r="513" s="13" customFormat="1" x14ac:dyDescent="0.2"/>
    <row r="514" s="13" customFormat="1" x14ac:dyDescent="0.2"/>
    <row r="515" s="13" customFormat="1" x14ac:dyDescent="0.2"/>
    <row r="516" s="13" customFormat="1" x14ac:dyDescent="0.2"/>
    <row r="517" s="13" customFormat="1" x14ac:dyDescent="0.2"/>
    <row r="518" s="13" customFormat="1" x14ac:dyDescent="0.2"/>
    <row r="519" s="13" customFormat="1" x14ac:dyDescent="0.2"/>
    <row r="520" s="13" customFormat="1" x14ac:dyDescent="0.2"/>
    <row r="521" s="13" customFormat="1" x14ac:dyDescent="0.2"/>
    <row r="522" s="13" customFormat="1" x14ac:dyDescent="0.2"/>
    <row r="523" s="13" customFormat="1" x14ac:dyDescent="0.2"/>
    <row r="524" s="13" customFormat="1" x14ac:dyDescent="0.2"/>
    <row r="525" s="13" customFormat="1" x14ac:dyDescent="0.2"/>
    <row r="526" s="13" customFormat="1" x14ac:dyDescent="0.2"/>
    <row r="527" s="13" customFormat="1" x14ac:dyDescent="0.2"/>
    <row r="528" s="13" customFormat="1" x14ac:dyDescent="0.2"/>
    <row r="529" s="13" customFormat="1" x14ac:dyDescent="0.2"/>
    <row r="530" s="13" customFormat="1" x14ac:dyDescent="0.2"/>
    <row r="531" s="13" customFormat="1" x14ac:dyDescent="0.2"/>
    <row r="532" s="13" customFormat="1" x14ac:dyDescent="0.2"/>
    <row r="533" s="13" customFormat="1" x14ac:dyDescent="0.2"/>
    <row r="534" s="13" customFormat="1" x14ac:dyDescent="0.2"/>
    <row r="535" s="13" customFormat="1" x14ac:dyDescent="0.2"/>
    <row r="536" s="13" customFormat="1" x14ac:dyDescent="0.2"/>
    <row r="537" s="13" customFormat="1" x14ac:dyDescent="0.2"/>
    <row r="538" s="13" customFormat="1" x14ac:dyDescent="0.2"/>
    <row r="539" s="13" customFormat="1" x14ac:dyDescent="0.2"/>
    <row r="540" s="13" customFormat="1" x14ac:dyDescent="0.2"/>
    <row r="541" s="13" customFormat="1" x14ac:dyDescent="0.2"/>
    <row r="542" s="13" customFormat="1" x14ac:dyDescent="0.2"/>
    <row r="543" s="13" customFormat="1" x14ac:dyDescent="0.2"/>
    <row r="544" s="13" customFormat="1" x14ac:dyDescent="0.2"/>
    <row r="545" s="13" customFormat="1" x14ac:dyDescent="0.2"/>
    <row r="546" s="13" customFormat="1" x14ac:dyDescent="0.2"/>
    <row r="547" s="13" customFormat="1" x14ac:dyDescent="0.2"/>
    <row r="548" s="13" customFormat="1" x14ac:dyDescent="0.2"/>
    <row r="549" s="13" customFormat="1" x14ac:dyDescent="0.2"/>
    <row r="550" s="13" customFormat="1" x14ac:dyDescent="0.2"/>
    <row r="551" s="13" customFormat="1" x14ac:dyDescent="0.2"/>
    <row r="552" s="13" customFormat="1" x14ac:dyDescent="0.2"/>
    <row r="553" s="13" customFormat="1" x14ac:dyDescent="0.2"/>
    <row r="554" s="13" customFormat="1" x14ac:dyDescent="0.2"/>
    <row r="555" s="13" customFormat="1" x14ac:dyDescent="0.2"/>
    <row r="556" s="13" customFormat="1" x14ac:dyDescent="0.2"/>
    <row r="557" s="13" customFormat="1" x14ac:dyDescent="0.2"/>
    <row r="558" s="13" customFormat="1" x14ac:dyDescent="0.2"/>
    <row r="559" s="13" customFormat="1" x14ac:dyDescent="0.2"/>
    <row r="560" s="13" customFormat="1" x14ac:dyDescent="0.2"/>
    <row r="561" s="13" customFormat="1" x14ac:dyDescent="0.2"/>
    <row r="562" s="13" customFormat="1" x14ac:dyDescent="0.2"/>
    <row r="563" s="13" customFormat="1" x14ac:dyDescent="0.2"/>
    <row r="564" s="13" customFormat="1" x14ac:dyDescent="0.2"/>
    <row r="565" s="13" customFormat="1" x14ac:dyDescent="0.2"/>
    <row r="566" s="13" customFormat="1" x14ac:dyDescent="0.2"/>
    <row r="567" s="13" customFormat="1" x14ac:dyDescent="0.2"/>
    <row r="568" s="13" customFormat="1" x14ac:dyDescent="0.2"/>
    <row r="569" s="13" customFormat="1" x14ac:dyDescent="0.2"/>
    <row r="570" s="13" customFormat="1" x14ac:dyDescent="0.2"/>
    <row r="571" s="13" customFormat="1" x14ac:dyDescent="0.2"/>
    <row r="572" s="13" customFormat="1" x14ac:dyDescent="0.2"/>
    <row r="573" s="13" customFormat="1" x14ac:dyDescent="0.2"/>
    <row r="574" s="13" customFormat="1" x14ac:dyDescent="0.2"/>
    <row r="575" s="13" customFormat="1" x14ac:dyDescent="0.2"/>
    <row r="576" s="13" customFormat="1" x14ac:dyDescent="0.2"/>
    <row r="577" s="13" customFormat="1" x14ac:dyDescent="0.2"/>
    <row r="578" s="13" customFormat="1" x14ac:dyDescent="0.2"/>
    <row r="579" s="13" customFormat="1" x14ac:dyDescent="0.2"/>
    <row r="580" s="13" customFormat="1" x14ac:dyDescent="0.2"/>
    <row r="581" s="13" customFormat="1" x14ac:dyDescent="0.2"/>
    <row r="582" s="13" customFormat="1" x14ac:dyDescent="0.2"/>
    <row r="583" s="13" customFormat="1" x14ac:dyDescent="0.2"/>
    <row r="584" s="13" customFormat="1" x14ac:dyDescent="0.2"/>
    <row r="585" s="13" customFormat="1" x14ac:dyDescent="0.2"/>
    <row r="586" s="13" customFormat="1" x14ac:dyDescent="0.2"/>
    <row r="587" s="13" customFormat="1" x14ac:dyDescent="0.2"/>
    <row r="588" s="13" customFormat="1" x14ac:dyDescent="0.2"/>
    <row r="589" s="13" customFormat="1" x14ac:dyDescent="0.2"/>
    <row r="590" s="13" customFormat="1" x14ac:dyDescent="0.2"/>
    <row r="591" s="13" customFormat="1" x14ac:dyDescent="0.2"/>
    <row r="592" s="13" customFormat="1" x14ac:dyDescent="0.2"/>
    <row r="593" s="13" customFormat="1" x14ac:dyDescent="0.2"/>
    <row r="594" s="13" customFormat="1" x14ac:dyDescent="0.2"/>
    <row r="595" s="13" customFormat="1" x14ac:dyDescent="0.2"/>
    <row r="596" s="13" customFormat="1" x14ac:dyDescent="0.2"/>
    <row r="597" s="13" customFormat="1" x14ac:dyDescent="0.2"/>
    <row r="598" s="13" customFormat="1" x14ac:dyDescent="0.2"/>
    <row r="599" s="13" customFormat="1" x14ac:dyDescent="0.2"/>
    <row r="600" s="13" customFormat="1" x14ac:dyDescent="0.2"/>
    <row r="601" s="13" customFormat="1" x14ac:dyDescent="0.2"/>
    <row r="602" s="13" customFormat="1" x14ac:dyDescent="0.2"/>
    <row r="603" s="13" customFormat="1" x14ac:dyDescent="0.2"/>
    <row r="604" s="13" customFormat="1" x14ac:dyDescent="0.2"/>
    <row r="605" s="13" customFormat="1" x14ac:dyDescent="0.2"/>
    <row r="606" s="13" customFormat="1" x14ac:dyDescent="0.2"/>
    <row r="607" s="13" customFormat="1" x14ac:dyDescent="0.2"/>
    <row r="608" s="13" customFormat="1" x14ac:dyDescent="0.2"/>
    <row r="609" s="13" customFormat="1" x14ac:dyDescent="0.2"/>
    <row r="610" s="13" customFormat="1" x14ac:dyDescent="0.2"/>
    <row r="611" s="13" customFormat="1" x14ac:dyDescent="0.2"/>
    <row r="612" s="13" customFormat="1" x14ac:dyDescent="0.2"/>
    <row r="613" s="13" customFormat="1" x14ac:dyDescent="0.2"/>
    <row r="614" s="13" customFormat="1" x14ac:dyDescent="0.2"/>
    <row r="615" s="13" customFormat="1" x14ac:dyDescent="0.2"/>
    <row r="616" s="13" customFormat="1" x14ac:dyDescent="0.2"/>
    <row r="617" s="13" customFormat="1" x14ac:dyDescent="0.2"/>
    <row r="618" s="13" customFormat="1" x14ac:dyDescent="0.2"/>
    <row r="619" s="13" customFormat="1" x14ac:dyDescent="0.2"/>
    <row r="620" s="13" customFormat="1" x14ac:dyDescent="0.2"/>
    <row r="621" s="13" customFormat="1" x14ac:dyDescent="0.2"/>
    <row r="622" s="13" customFormat="1" x14ac:dyDescent="0.2"/>
    <row r="623" s="13" customFormat="1" x14ac:dyDescent="0.2"/>
    <row r="624" s="13" customFormat="1" x14ac:dyDescent="0.2"/>
    <row r="625" s="13" customFormat="1" x14ac:dyDescent="0.2"/>
    <row r="626" s="13" customFormat="1" x14ac:dyDescent="0.2"/>
    <row r="627" s="13" customFormat="1" x14ac:dyDescent="0.2"/>
    <row r="628" s="13" customFormat="1" x14ac:dyDescent="0.2"/>
    <row r="629" s="13" customFormat="1" x14ac:dyDescent="0.2"/>
    <row r="630" s="13" customFormat="1" x14ac:dyDescent="0.2"/>
    <row r="631" s="13" customFormat="1" x14ac:dyDescent="0.2"/>
    <row r="632" s="13" customFormat="1" x14ac:dyDescent="0.2"/>
    <row r="633" s="13" customFormat="1" x14ac:dyDescent="0.2"/>
    <row r="634" s="13" customFormat="1" x14ac:dyDescent="0.2"/>
    <row r="635" s="13" customFormat="1" x14ac:dyDescent="0.2"/>
    <row r="636" s="13" customFormat="1" x14ac:dyDescent="0.2"/>
    <row r="637" s="13" customFormat="1" x14ac:dyDescent="0.2"/>
    <row r="638" s="13" customFormat="1" x14ac:dyDescent="0.2"/>
    <row r="639" s="13" customFormat="1" x14ac:dyDescent="0.2"/>
    <row r="640" s="13" customFormat="1" x14ac:dyDescent="0.2"/>
    <row r="641" s="13" customFormat="1" x14ac:dyDescent="0.2"/>
    <row r="642" s="13" customFormat="1" x14ac:dyDescent="0.2"/>
    <row r="643" s="13" customFormat="1" x14ac:dyDescent="0.2"/>
    <row r="644" s="13" customFormat="1" x14ac:dyDescent="0.2"/>
    <row r="645" s="13" customFormat="1" x14ac:dyDescent="0.2"/>
    <row r="646" s="13" customFormat="1" x14ac:dyDescent="0.2"/>
    <row r="647" s="13" customFormat="1" x14ac:dyDescent="0.2"/>
    <row r="648" s="13" customFormat="1" x14ac:dyDescent="0.2"/>
    <row r="649" s="13" customFormat="1" x14ac:dyDescent="0.2"/>
    <row r="650" s="13" customFormat="1" x14ac:dyDescent="0.2"/>
    <row r="651" s="13" customFormat="1" x14ac:dyDescent="0.2"/>
    <row r="652" s="13" customFormat="1" x14ac:dyDescent="0.2"/>
    <row r="653" s="13" customFormat="1" x14ac:dyDescent="0.2"/>
    <row r="654" s="13" customFormat="1" x14ac:dyDescent="0.2"/>
    <row r="655" s="13" customFormat="1" x14ac:dyDescent="0.2"/>
    <row r="656" s="13" customFormat="1" x14ac:dyDescent="0.2"/>
    <row r="657" s="13" customFormat="1" x14ac:dyDescent="0.2"/>
    <row r="658" s="13" customFormat="1" x14ac:dyDescent="0.2"/>
    <row r="659" s="13" customFormat="1" x14ac:dyDescent="0.2"/>
    <row r="660" s="13" customFormat="1" x14ac:dyDescent="0.2"/>
    <row r="661" s="13" customFormat="1" x14ac:dyDescent="0.2"/>
    <row r="662" s="13" customFormat="1" x14ac:dyDescent="0.2"/>
    <row r="663" s="13" customFormat="1" x14ac:dyDescent="0.2"/>
    <row r="664" s="13" customFormat="1" x14ac:dyDescent="0.2"/>
    <row r="665" s="13" customFormat="1" x14ac:dyDescent="0.2"/>
    <row r="666" s="13" customFormat="1" x14ac:dyDescent="0.2"/>
    <row r="667" s="13" customFormat="1" x14ac:dyDescent="0.2"/>
    <row r="668" s="13" customFormat="1" x14ac:dyDescent="0.2"/>
    <row r="669" s="13" customFormat="1" x14ac:dyDescent="0.2"/>
    <row r="670" s="13" customFormat="1" x14ac:dyDescent="0.2"/>
    <row r="671" s="13" customFormat="1" x14ac:dyDescent="0.2"/>
    <row r="672" s="13" customFormat="1" x14ac:dyDescent="0.2"/>
    <row r="673" s="13" customFormat="1" x14ac:dyDescent="0.2"/>
    <row r="674" s="13" customFormat="1" x14ac:dyDescent="0.2"/>
    <row r="675" s="13" customFormat="1" x14ac:dyDescent="0.2"/>
    <row r="676" s="13" customFormat="1" x14ac:dyDescent="0.2"/>
    <row r="677" s="13" customFormat="1" x14ac:dyDescent="0.2"/>
    <row r="678" s="13" customFormat="1" x14ac:dyDescent="0.2"/>
    <row r="679" s="13" customFormat="1" x14ac:dyDescent="0.2"/>
    <row r="680" s="13" customFormat="1" x14ac:dyDescent="0.2"/>
    <row r="681" s="13" customFormat="1" x14ac:dyDescent="0.2"/>
    <row r="682" s="13" customFormat="1" x14ac:dyDescent="0.2"/>
    <row r="683" s="13" customFormat="1" x14ac:dyDescent="0.2"/>
    <row r="684" s="13" customFormat="1" x14ac:dyDescent="0.2"/>
    <row r="685" s="13" customFormat="1" x14ac:dyDescent="0.2"/>
    <row r="686" s="13" customFormat="1" x14ac:dyDescent="0.2"/>
    <row r="687" s="13" customFormat="1" x14ac:dyDescent="0.2"/>
    <row r="688" s="13" customFormat="1" x14ac:dyDescent="0.2"/>
    <row r="689" s="13" customFormat="1" x14ac:dyDescent="0.2"/>
    <row r="690" s="13" customFormat="1" x14ac:dyDescent="0.2"/>
    <row r="691" s="13" customFormat="1" x14ac:dyDescent="0.2"/>
    <row r="692" s="13" customFormat="1" x14ac:dyDescent="0.2"/>
    <row r="693" s="13" customFormat="1" x14ac:dyDescent="0.2"/>
    <row r="694" s="13" customFormat="1" x14ac:dyDescent="0.2"/>
    <row r="695" s="13" customFormat="1" x14ac:dyDescent="0.2"/>
    <row r="696" s="13" customFormat="1" x14ac:dyDescent="0.2"/>
    <row r="697" s="13" customFormat="1" x14ac:dyDescent="0.2"/>
    <row r="698" s="13" customFormat="1" x14ac:dyDescent="0.2"/>
    <row r="699" s="13" customFormat="1" x14ac:dyDescent="0.2"/>
    <row r="700" s="13" customFormat="1" x14ac:dyDescent="0.2"/>
    <row r="701" s="13" customFormat="1" x14ac:dyDescent="0.2"/>
    <row r="702" s="13" customFormat="1" x14ac:dyDescent="0.2"/>
    <row r="703" s="13" customFormat="1" x14ac:dyDescent="0.2"/>
    <row r="704" s="13" customFormat="1" x14ac:dyDescent="0.2"/>
    <row r="705" s="13" customFormat="1" x14ac:dyDescent="0.2"/>
    <row r="706" s="13" customFormat="1" x14ac:dyDescent="0.2"/>
    <row r="707" s="13" customFormat="1" x14ac:dyDescent="0.2"/>
    <row r="708" s="13" customFormat="1" x14ac:dyDescent="0.2"/>
    <row r="709" s="13" customFormat="1" x14ac:dyDescent="0.2"/>
    <row r="710" s="13" customFormat="1" x14ac:dyDescent="0.2"/>
    <row r="711" s="13" customFormat="1" x14ac:dyDescent="0.2"/>
    <row r="712" s="13" customFormat="1" x14ac:dyDescent="0.2"/>
    <row r="713" s="13" customFormat="1" x14ac:dyDescent="0.2"/>
    <row r="714" s="13" customFormat="1" x14ac:dyDescent="0.2"/>
    <row r="715" s="13" customFormat="1" x14ac:dyDescent="0.2"/>
    <row r="716" s="13" customFormat="1" x14ac:dyDescent="0.2"/>
    <row r="717" s="13" customFormat="1" x14ac:dyDescent="0.2"/>
    <row r="718" s="13" customFormat="1" x14ac:dyDescent="0.2"/>
    <row r="719" s="13" customFormat="1" x14ac:dyDescent="0.2"/>
    <row r="720" s="13" customFormat="1" x14ac:dyDescent="0.2"/>
    <row r="721" s="13" customFormat="1" x14ac:dyDescent="0.2"/>
    <row r="722" s="13" customFormat="1" x14ac:dyDescent="0.2"/>
    <row r="723" s="13" customFormat="1" x14ac:dyDescent="0.2"/>
    <row r="724" s="13" customFormat="1" x14ac:dyDescent="0.2"/>
    <row r="725" s="13" customFormat="1" x14ac:dyDescent="0.2"/>
    <row r="726" s="13" customFormat="1" x14ac:dyDescent="0.2"/>
    <row r="727" s="13" customFormat="1" x14ac:dyDescent="0.2"/>
    <row r="728" s="13" customFormat="1" x14ac:dyDescent="0.2"/>
    <row r="729" s="13" customFormat="1" x14ac:dyDescent="0.2"/>
    <row r="730" s="13" customFormat="1" x14ac:dyDescent="0.2"/>
    <row r="731" s="13" customFormat="1" x14ac:dyDescent="0.2"/>
    <row r="732" s="13" customFormat="1" x14ac:dyDescent="0.2"/>
    <row r="733" s="13" customFormat="1" x14ac:dyDescent="0.2"/>
    <row r="734" s="13" customFormat="1" x14ac:dyDescent="0.2"/>
    <row r="735" s="13" customFormat="1" x14ac:dyDescent="0.2"/>
    <row r="736" s="13" customFormat="1" x14ac:dyDescent="0.2"/>
    <row r="737" s="13" customFormat="1" x14ac:dyDescent="0.2"/>
    <row r="738" s="13" customFormat="1" x14ac:dyDescent="0.2"/>
    <row r="739" s="13" customFormat="1" x14ac:dyDescent="0.2"/>
    <row r="740" s="13" customFormat="1" x14ac:dyDescent="0.2"/>
    <row r="741" s="13" customFormat="1" x14ac:dyDescent="0.2"/>
    <row r="742" s="13" customFormat="1" x14ac:dyDescent="0.2"/>
    <row r="743" s="13" customFormat="1" x14ac:dyDescent="0.2"/>
    <row r="744" s="13" customFormat="1" x14ac:dyDescent="0.2"/>
    <row r="745" s="13" customFormat="1" x14ac:dyDescent="0.2"/>
    <row r="746" s="13" customFormat="1" x14ac:dyDescent="0.2"/>
    <row r="747" s="13" customFormat="1" x14ac:dyDescent="0.2"/>
    <row r="748" s="13" customFormat="1" x14ac:dyDescent="0.2"/>
    <row r="749" s="13" customFormat="1" x14ac:dyDescent="0.2"/>
    <row r="750" s="13" customFormat="1" x14ac:dyDescent="0.2"/>
    <row r="751" s="13" customFormat="1" x14ac:dyDescent="0.2"/>
    <row r="752" s="13" customFormat="1" x14ac:dyDescent="0.2"/>
    <row r="753" s="13" customFormat="1" x14ac:dyDescent="0.2"/>
    <row r="754" s="13" customFormat="1" x14ac:dyDescent="0.2"/>
    <row r="755" s="13" customFormat="1" x14ac:dyDescent="0.2"/>
    <row r="756" s="13" customFormat="1" x14ac:dyDescent="0.2"/>
    <row r="757" s="13" customFormat="1" x14ac:dyDescent="0.2"/>
    <row r="758" s="13" customFormat="1" x14ac:dyDescent="0.2"/>
    <row r="759" s="13" customFormat="1" x14ac:dyDescent="0.2"/>
    <row r="760" s="13" customFormat="1" x14ac:dyDescent="0.2"/>
    <row r="761" s="13" customFormat="1" x14ac:dyDescent="0.2"/>
    <row r="762" s="13" customFormat="1" x14ac:dyDescent="0.2"/>
    <row r="763" s="13" customFormat="1" x14ac:dyDescent="0.2"/>
    <row r="764" s="13" customFormat="1" x14ac:dyDescent="0.2"/>
    <row r="765" s="13" customFormat="1" x14ac:dyDescent="0.2"/>
    <row r="766" s="13" customFormat="1" x14ac:dyDescent="0.2"/>
    <row r="767" s="13" customFormat="1" x14ac:dyDescent="0.2"/>
    <row r="768" s="13" customFormat="1" x14ac:dyDescent="0.2"/>
    <row r="769" s="13" customFormat="1" x14ac:dyDescent="0.2"/>
    <row r="770" s="13" customFormat="1" x14ac:dyDescent="0.2"/>
    <row r="771" s="13" customFormat="1" x14ac:dyDescent="0.2"/>
    <row r="772" s="13" customFormat="1" x14ac:dyDescent="0.2"/>
    <row r="773" s="13" customFormat="1" x14ac:dyDescent="0.2"/>
    <row r="774" s="13" customFormat="1" x14ac:dyDescent="0.2"/>
    <row r="775" s="13" customFormat="1" x14ac:dyDescent="0.2"/>
    <row r="776" s="13" customFormat="1" x14ac:dyDescent="0.2"/>
    <row r="777" s="13" customFormat="1" x14ac:dyDescent="0.2"/>
    <row r="778" s="13" customFormat="1" x14ac:dyDescent="0.2"/>
    <row r="779" s="13" customFormat="1" x14ac:dyDescent="0.2"/>
    <row r="780" s="13" customFormat="1" x14ac:dyDescent="0.2"/>
    <row r="781" s="13" customFormat="1" x14ac:dyDescent="0.2"/>
    <row r="782" s="13" customFormat="1" x14ac:dyDescent="0.2"/>
    <row r="783" s="13" customFormat="1" x14ac:dyDescent="0.2"/>
    <row r="784" s="13" customFormat="1" x14ac:dyDescent="0.2"/>
    <row r="785" s="13" customFormat="1" x14ac:dyDescent="0.2"/>
    <row r="786" s="13" customFormat="1" x14ac:dyDescent="0.2"/>
    <row r="787" s="13" customFormat="1" x14ac:dyDescent="0.2"/>
    <row r="788" s="13" customFormat="1" x14ac:dyDescent="0.2"/>
    <row r="789" s="13" customFormat="1" x14ac:dyDescent="0.2"/>
    <row r="790" s="13" customFormat="1" x14ac:dyDescent="0.2"/>
    <row r="791" s="13" customFormat="1" x14ac:dyDescent="0.2"/>
    <row r="792" s="13" customFormat="1" x14ac:dyDescent="0.2"/>
    <row r="793" s="13" customFormat="1" x14ac:dyDescent="0.2"/>
    <row r="794" s="13" customFormat="1" x14ac:dyDescent="0.2"/>
    <row r="795" s="13" customFormat="1" x14ac:dyDescent="0.2"/>
    <row r="796" s="13" customFormat="1" x14ac:dyDescent="0.2"/>
    <row r="797" s="13" customFormat="1" x14ac:dyDescent="0.2"/>
    <row r="798" s="13" customFormat="1" x14ac:dyDescent="0.2"/>
    <row r="799" s="13" customFormat="1" x14ac:dyDescent="0.2"/>
    <row r="800" s="13" customFormat="1" x14ac:dyDescent="0.2"/>
    <row r="801" s="13" customFormat="1" x14ac:dyDescent="0.2"/>
    <row r="802" s="13" customFormat="1" x14ac:dyDescent="0.2"/>
    <row r="803" s="13" customFormat="1" x14ac:dyDescent="0.2"/>
    <row r="804" s="13" customFormat="1" x14ac:dyDescent="0.2"/>
    <row r="805" s="13" customFormat="1" x14ac:dyDescent="0.2"/>
    <row r="806" s="13" customFormat="1" x14ac:dyDescent="0.2"/>
    <row r="807" s="13" customFormat="1" x14ac:dyDescent="0.2"/>
    <row r="808" s="13" customFormat="1" x14ac:dyDescent="0.2"/>
    <row r="809" s="13" customFormat="1" x14ac:dyDescent="0.2"/>
    <row r="810" s="13" customFormat="1" x14ac:dyDescent="0.2"/>
    <row r="811" s="13" customFormat="1" x14ac:dyDescent="0.2"/>
    <row r="812" s="13" customFormat="1" x14ac:dyDescent="0.2"/>
    <row r="813" s="13" customFormat="1" x14ac:dyDescent="0.2"/>
    <row r="814" s="13" customFormat="1" x14ac:dyDescent="0.2"/>
    <row r="815" s="13" customFormat="1" x14ac:dyDescent="0.2"/>
    <row r="816" s="13" customFormat="1" x14ac:dyDescent="0.2"/>
    <row r="817" s="13" customFormat="1" x14ac:dyDescent="0.2"/>
    <row r="818" s="13" customFormat="1" x14ac:dyDescent="0.2"/>
    <row r="819" s="13" customFormat="1" x14ac:dyDescent="0.2"/>
    <row r="820" s="13" customFormat="1" x14ac:dyDescent="0.2"/>
    <row r="821" s="13" customFormat="1" x14ac:dyDescent="0.2"/>
    <row r="822" s="13" customFormat="1" x14ac:dyDescent="0.2"/>
    <row r="823" s="13" customFormat="1" x14ac:dyDescent="0.2"/>
    <row r="824" s="13" customFormat="1" x14ac:dyDescent="0.2"/>
    <row r="825" s="13" customFormat="1" x14ac:dyDescent="0.2"/>
    <row r="826" s="13" customFormat="1" x14ac:dyDescent="0.2"/>
    <row r="827" s="13" customFormat="1" x14ac:dyDescent="0.2"/>
    <row r="828" s="13" customFormat="1" x14ac:dyDescent="0.2"/>
  </sheetData>
  <phoneticPr fontId="24" type="noConversion"/>
  <pageMargins left="1" right="0.45" top="0.75" bottom="0.75" header="0.3" footer="0.3"/>
  <pageSetup scale="86" fitToHeight="0" orientation="landscape" r:id="rId1"/>
  <headerFooter>
    <oddFooter>&amp;LGeneration Date: February 17, 2026 &amp;R&amp;P of &amp;N</oddFooter>
  </headerFooter>
  <rowBreaks count="2" manualBreakCount="2">
    <brk id="30" max="10" man="1"/>
    <brk id="139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9DD15-8F10-40A6-8B4E-B9334375E24C}">
  <sheetPr>
    <tabColor theme="9"/>
    <pageSetUpPr fitToPage="1"/>
  </sheetPr>
  <dimension ref="A1:L483"/>
  <sheetViews>
    <sheetView zoomScale="110" zoomScaleNormal="110" zoomScaleSheetLayoutView="89" zoomScalePageLayoutView="90" workbookViewId="0">
      <selection activeCell="E16" sqref="E16"/>
    </sheetView>
  </sheetViews>
  <sheetFormatPr defaultRowHeight="15" x14ac:dyDescent="0.25"/>
  <cols>
    <col min="1" max="1" width="13.140625" style="80" customWidth="1"/>
    <col min="2" max="2" width="6.85546875" style="41" customWidth="1"/>
    <col min="3" max="3" width="11" style="41" customWidth="1"/>
    <col min="4" max="4" width="35.85546875" style="41" customWidth="1"/>
    <col min="5" max="5" width="19.140625" style="83" customWidth="1"/>
    <col min="6" max="6" width="12.28515625" style="65" customWidth="1"/>
    <col min="7" max="7" width="11.42578125" style="81" customWidth="1"/>
    <col min="8" max="8" width="3.85546875" style="41" customWidth="1"/>
    <col min="9" max="9" width="4.7109375" style="41" customWidth="1"/>
    <col min="10" max="10" width="4.5703125" style="41" bestFit="1" customWidth="1"/>
    <col min="11" max="11" width="14" style="42" bestFit="1" customWidth="1"/>
    <col min="12" max="12" width="13.42578125" style="42" customWidth="1"/>
  </cols>
  <sheetData>
    <row r="1" spans="1:12" ht="21" thickBot="1" x14ac:dyDescent="0.3">
      <c r="B1" s="43"/>
      <c r="C1" s="52" t="s">
        <v>2678</v>
      </c>
      <c r="D1" s="53"/>
      <c r="E1" s="82"/>
      <c r="F1" s="63"/>
      <c r="G1" s="78"/>
      <c r="H1" s="46"/>
      <c r="I1" s="46"/>
      <c r="J1" s="46"/>
      <c r="K1" s="45"/>
      <c r="L1" s="45"/>
    </row>
    <row r="2" spans="1:12" ht="27" customHeight="1" x14ac:dyDescent="0.25">
      <c r="A2" s="86" t="s">
        <v>964</v>
      </c>
      <c r="B2" s="87" t="s">
        <v>10</v>
      </c>
      <c r="C2" s="87" t="s">
        <v>971</v>
      </c>
      <c r="D2" s="87" t="s">
        <v>973</v>
      </c>
      <c r="E2" s="88" t="s">
        <v>71</v>
      </c>
      <c r="F2" s="87" t="s">
        <v>72</v>
      </c>
      <c r="G2" s="87" t="s">
        <v>73</v>
      </c>
      <c r="H2" s="87" t="s">
        <v>74</v>
      </c>
      <c r="I2" s="87" t="s">
        <v>75</v>
      </c>
      <c r="J2" s="87" t="s">
        <v>76</v>
      </c>
      <c r="K2" s="89" t="s">
        <v>972</v>
      </c>
      <c r="L2" s="87" t="s">
        <v>966</v>
      </c>
    </row>
    <row r="3" spans="1:12" s="113" customFormat="1" ht="20.100000000000001" customHeight="1" x14ac:dyDescent="0.25">
      <c r="A3" s="111" t="s">
        <v>2146</v>
      </c>
      <c r="B3" s="111" t="s">
        <v>961</v>
      </c>
      <c r="C3" s="111" t="s">
        <v>16</v>
      </c>
      <c r="D3" s="111" t="s">
        <v>108</v>
      </c>
      <c r="E3" s="112" t="s">
        <v>1856</v>
      </c>
      <c r="F3" s="111" t="s">
        <v>23</v>
      </c>
      <c r="G3" s="111" t="s">
        <v>1922</v>
      </c>
      <c r="H3" s="111" t="s">
        <v>173</v>
      </c>
      <c r="I3" s="111" t="s">
        <v>87</v>
      </c>
      <c r="J3" s="111" t="s">
        <v>88</v>
      </c>
      <c r="K3" s="112" t="s">
        <v>111</v>
      </c>
      <c r="L3" s="112" t="s">
        <v>969</v>
      </c>
    </row>
    <row r="4" spans="1:12" s="113" customFormat="1" ht="20.100000000000001" customHeight="1" x14ac:dyDescent="0.25">
      <c r="A4" s="111" t="s">
        <v>2147</v>
      </c>
      <c r="B4" s="111" t="s">
        <v>961</v>
      </c>
      <c r="C4" s="111" t="s">
        <v>16</v>
      </c>
      <c r="D4" s="111" t="s">
        <v>157</v>
      </c>
      <c r="E4" s="112" t="s">
        <v>2040</v>
      </c>
      <c r="F4" s="111" t="s">
        <v>23</v>
      </c>
      <c r="G4" s="111" t="s">
        <v>2090</v>
      </c>
      <c r="H4" s="111" t="s">
        <v>102</v>
      </c>
      <c r="I4" s="111" t="s">
        <v>83</v>
      </c>
      <c r="J4" s="111" t="s">
        <v>190</v>
      </c>
      <c r="K4" s="112" t="s">
        <v>1784</v>
      </c>
      <c r="L4" s="112" t="s">
        <v>969</v>
      </c>
    </row>
    <row r="5" spans="1:12" s="113" customFormat="1" ht="20.100000000000001" customHeight="1" x14ac:dyDescent="0.25">
      <c r="A5" s="111" t="s">
        <v>2148</v>
      </c>
      <c r="B5" s="111" t="s">
        <v>961</v>
      </c>
      <c r="C5" s="111" t="s">
        <v>16</v>
      </c>
      <c r="D5" s="111" t="s">
        <v>117</v>
      </c>
      <c r="E5" s="112" t="s">
        <v>2091</v>
      </c>
      <c r="F5" s="111" t="s">
        <v>23</v>
      </c>
      <c r="G5" s="111" t="s">
        <v>2092</v>
      </c>
      <c r="H5" s="111" t="s">
        <v>170</v>
      </c>
      <c r="I5" s="111" t="s">
        <v>81</v>
      </c>
      <c r="J5" s="111" t="s">
        <v>84</v>
      </c>
      <c r="K5" s="112" t="s">
        <v>111</v>
      </c>
      <c r="L5" s="112" t="s">
        <v>969</v>
      </c>
    </row>
    <row r="6" spans="1:12" s="113" customFormat="1" ht="20.100000000000001" customHeight="1" x14ac:dyDescent="0.25">
      <c r="A6" s="111" t="s">
        <v>2149</v>
      </c>
      <c r="B6" s="111" t="s">
        <v>961</v>
      </c>
      <c r="C6" s="111" t="s">
        <v>16</v>
      </c>
      <c r="D6" s="111" t="s">
        <v>117</v>
      </c>
      <c r="E6" s="112" t="s">
        <v>2041</v>
      </c>
      <c r="F6" s="111" t="s">
        <v>29</v>
      </c>
      <c r="G6" s="111" t="s">
        <v>2093</v>
      </c>
      <c r="H6" s="111" t="s">
        <v>163</v>
      </c>
      <c r="I6" s="111" t="s">
        <v>81</v>
      </c>
      <c r="J6" s="111" t="s">
        <v>84</v>
      </c>
      <c r="K6" s="112" t="s">
        <v>111</v>
      </c>
      <c r="L6" s="112" t="s">
        <v>969</v>
      </c>
    </row>
    <row r="7" spans="1:12" s="113" customFormat="1" ht="20.100000000000001" customHeight="1" x14ac:dyDescent="0.25">
      <c r="A7" s="111" t="s">
        <v>2150</v>
      </c>
      <c r="B7" s="111" t="s">
        <v>961</v>
      </c>
      <c r="C7" s="111" t="s">
        <v>16</v>
      </c>
      <c r="D7" s="111" t="s">
        <v>117</v>
      </c>
      <c r="E7" s="112" t="s">
        <v>2042</v>
      </c>
      <c r="F7" s="111" t="s">
        <v>23</v>
      </c>
      <c r="G7" s="111" t="s">
        <v>2094</v>
      </c>
      <c r="H7" s="111" t="s">
        <v>105</v>
      </c>
      <c r="I7" s="111" t="s">
        <v>85</v>
      </c>
      <c r="J7" s="111" t="s">
        <v>84</v>
      </c>
      <c r="K7" s="112" t="s">
        <v>116</v>
      </c>
      <c r="L7" s="112" t="s">
        <v>969</v>
      </c>
    </row>
    <row r="8" spans="1:12" s="113" customFormat="1" ht="20.100000000000001" customHeight="1" x14ac:dyDescent="0.25">
      <c r="A8" s="111" t="s">
        <v>2151</v>
      </c>
      <c r="B8" s="111" t="s">
        <v>961</v>
      </c>
      <c r="C8" s="111" t="s">
        <v>16</v>
      </c>
      <c r="D8" s="111" t="s">
        <v>117</v>
      </c>
      <c r="E8" s="112" t="s">
        <v>1825</v>
      </c>
      <c r="F8" s="111" t="s">
        <v>31</v>
      </c>
      <c r="G8" s="111" t="s">
        <v>1853</v>
      </c>
      <c r="H8" s="111" t="s">
        <v>125</v>
      </c>
      <c r="I8" s="111" t="s">
        <v>153</v>
      </c>
      <c r="J8" s="111" t="s">
        <v>95</v>
      </c>
      <c r="K8" s="112" t="s">
        <v>111</v>
      </c>
      <c r="L8" s="112" t="s">
        <v>969</v>
      </c>
    </row>
    <row r="9" spans="1:12" s="113" customFormat="1" ht="20.100000000000001" customHeight="1" x14ac:dyDescent="0.25">
      <c r="A9" s="111" t="s">
        <v>2152</v>
      </c>
      <c r="B9" s="111" t="s">
        <v>961</v>
      </c>
      <c r="C9" s="111" t="s">
        <v>16</v>
      </c>
      <c r="D9" s="111" t="s">
        <v>117</v>
      </c>
      <c r="E9" s="112" t="s">
        <v>2043</v>
      </c>
      <c r="F9" s="111" t="s">
        <v>23</v>
      </c>
      <c r="G9" s="111" t="s">
        <v>2095</v>
      </c>
      <c r="H9" s="111" t="s">
        <v>105</v>
      </c>
      <c r="I9" s="111" t="s">
        <v>85</v>
      </c>
      <c r="J9" s="111" t="s">
        <v>84</v>
      </c>
      <c r="K9" s="112" t="s">
        <v>116</v>
      </c>
      <c r="L9" s="112" t="s">
        <v>969</v>
      </c>
    </row>
    <row r="10" spans="1:12" s="113" customFormat="1" ht="20.100000000000001" customHeight="1" x14ac:dyDescent="0.25">
      <c r="A10" s="111" t="s">
        <v>2153</v>
      </c>
      <c r="B10" s="111" t="s">
        <v>961</v>
      </c>
      <c r="C10" s="111" t="s">
        <v>12</v>
      </c>
      <c r="D10" s="111" t="s">
        <v>108</v>
      </c>
      <c r="E10" s="112" t="s">
        <v>1985</v>
      </c>
      <c r="F10" s="111" t="s">
        <v>31</v>
      </c>
      <c r="G10" s="111" t="s">
        <v>2096</v>
      </c>
      <c r="H10" s="111" t="s">
        <v>147</v>
      </c>
      <c r="I10" s="111" t="s">
        <v>83</v>
      </c>
      <c r="J10" s="111" t="s">
        <v>82</v>
      </c>
      <c r="K10" s="112" t="s">
        <v>116</v>
      </c>
      <c r="L10" s="112" t="s">
        <v>969</v>
      </c>
    </row>
    <row r="11" spans="1:12" s="113" customFormat="1" ht="20.100000000000001" customHeight="1" x14ac:dyDescent="0.25">
      <c r="A11" s="111" t="s">
        <v>2154</v>
      </c>
      <c r="B11" s="111" t="s">
        <v>961</v>
      </c>
      <c r="C11" s="111" t="s">
        <v>12</v>
      </c>
      <c r="D11" s="111" t="s">
        <v>108</v>
      </c>
      <c r="E11" s="112" t="s">
        <v>2044</v>
      </c>
      <c r="F11" s="111" t="s">
        <v>23</v>
      </c>
      <c r="G11" s="111" t="s">
        <v>2097</v>
      </c>
      <c r="H11" s="111" t="s">
        <v>162</v>
      </c>
      <c r="I11" s="111" t="s">
        <v>135</v>
      </c>
      <c r="J11" s="111" t="s">
        <v>82</v>
      </c>
      <c r="K11" s="112" t="s">
        <v>136</v>
      </c>
      <c r="L11" s="112" t="s">
        <v>969</v>
      </c>
    </row>
    <row r="12" spans="1:12" s="113" customFormat="1" ht="20.100000000000001" customHeight="1" x14ac:dyDescent="0.25">
      <c r="A12" s="111" t="s">
        <v>2155</v>
      </c>
      <c r="B12" s="111" t="s">
        <v>961</v>
      </c>
      <c r="C12" s="111" t="s">
        <v>12</v>
      </c>
      <c r="D12" s="111" t="s">
        <v>114</v>
      </c>
      <c r="E12" s="112" t="s">
        <v>1814</v>
      </c>
      <c r="F12" s="111" t="s">
        <v>31</v>
      </c>
      <c r="G12" s="111" t="s">
        <v>2098</v>
      </c>
      <c r="H12" s="111" t="s">
        <v>90</v>
      </c>
      <c r="I12" s="111" t="s">
        <v>137</v>
      </c>
      <c r="J12" s="111" t="s">
        <v>91</v>
      </c>
      <c r="K12" s="112" t="s">
        <v>864</v>
      </c>
      <c r="L12" s="112" t="s">
        <v>969</v>
      </c>
    </row>
    <row r="13" spans="1:12" s="113" customFormat="1" ht="20.100000000000001" customHeight="1" x14ac:dyDescent="0.25">
      <c r="A13" s="111" t="s">
        <v>2156</v>
      </c>
      <c r="B13" s="111" t="s">
        <v>961</v>
      </c>
      <c r="C13" s="111" t="s">
        <v>12</v>
      </c>
      <c r="D13" s="111" t="s">
        <v>114</v>
      </c>
      <c r="E13" s="112" t="s">
        <v>1815</v>
      </c>
      <c r="F13" s="111" t="s">
        <v>31</v>
      </c>
      <c r="G13" s="111" t="s">
        <v>2099</v>
      </c>
      <c r="H13" s="111" t="s">
        <v>90</v>
      </c>
      <c r="I13" s="111" t="s">
        <v>137</v>
      </c>
      <c r="J13" s="111" t="s">
        <v>91</v>
      </c>
      <c r="K13" s="112" t="s">
        <v>864</v>
      </c>
      <c r="L13" s="112" t="s">
        <v>969</v>
      </c>
    </row>
    <row r="14" spans="1:12" s="113" customFormat="1" ht="20.100000000000001" customHeight="1" x14ac:dyDescent="0.25">
      <c r="A14" s="111" t="s">
        <v>2157</v>
      </c>
      <c r="B14" s="111" t="s">
        <v>961</v>
      </c>
      <c r="C14" s="111" t="s">
        <v>12</v>
      </c>
      <c r="D14" s="111" t="s">
        <v>114</v>
      </c>
      <c r="E14" s="112" t="s">
        <v>1885</v>
      </c>
      <c r="F14" s="111" t="s">
        <v>31</v>
      </c>
      <c r="G14" s="111" t="s">
        <v>2100</v>
      </c>
      <c r="H14" s="111" t="s">
        <v>90</v>
      </c>
      <c r="I14" s="111" t="s">
        <v>137</v>
      </c>
      <c r="J14" s="111" t="s">
        <v>91</v>
      </c>
      <c r="K14" s="112" t="s">
        <v>864</v>
      </c>
      <c r="L14" s="112" t="s">
        <v>969</v>
      </c>
    </row>
    <row r="15" spans="1:12" s="113" customFormat="1" ht="20.100000000000001" customHeight="1" x14ac:dyDescent="0.25">
      <c r="A15" s="111" t="s">
        <v>2158</v>
      </c>
      <c r="B15" s="111" t="s">
        <v>961</v>
      </c>
      <c r="C15" s="111" t="s">
        <v>12</v>
      </c>
      <c r="D15" s="111" t="s">
        <v>115</v>
      </c>
      <c r="E15" s="112" t="s">
        <v>2045</v>
      </c>
      <c r="F15" s="111" t="s">
        <v>31</v>
      </c>
      <c r="G15" s="111" t="s">
        <v>2101</v>
      </c>
      <c r="H15" s="111" t="s">
        <v>96</v>
      </c>
      <c r="I15" s="111" t="s">
        <v>83</v>
      </c>
      <c r="J15" s="111" t="s">
        <v>84</v>
      </c>
      <c r="K15" s="112" t="s">
        <v>116</v>
      </c>
      <c r="L15" s="112" t="s">
        <v>969</v>
      </c>
    </row>
    <row r="16" spans="1:12" s="113" customFormat="1" ht="20.100000000000001" customHeight="1" x14ac:dyDescent="0.25">
      <c r="A16" s="111" t="s">
        <v>2159</v>
      </c>
      <c r="B16" s="111" t="s">
        <v>961</v>
      </c>
      <c r="C16" s="111" t="s">
        <v>12</v>
      </c>
      <c r="D16" s="111" t="s">
        <v>115</v>
      </c>
      <c r="E16" s="112" t="s">
        <v>2046</v>
      </c>
      <c r="F16" s="111" t="s">
        <v>23</v>
      </c>
      <c r="G16" s="111" t="s">
        <v>2102</v>
      </c>
      <c r="H16" s="111" t="s">
        <v>102</v>
      </c>
      <c r="I16" s="111" t="s">
        <v>85</v>
      </c>
      <c r="J16" s="111" t="s">
        <v>82</v>
      </c>
      <c r="K16" s="112" t="s">
        <v>116</v>
      </c>
      <c r="L16" s="112" t="s">
        <v>969</v>
      </c>
    </row>
    <row r="17" spans="1:12" s="113" customFormat="1" ht="20.100000000000001" customHeight="1" x14ac:dyDescent="0.25">
      <c r="A17" s="111" t="s">
        <v>2160</v>
      </c>
      <c r="B17" s="111" t="s">
        <v>961</v>
      </c>
      <c r="C17" s="111" t="s">
        <v>12</v>
      </c>
      <c r="D17" s="111" t="s">
        <v>115</v>
      </c>
      <c r="E17" s="112" t="s">
        <v>2047</v>
      </c>
      <c r="F17" s="111" t="s">
        <v>23</v>
      </c>
      <c r="G17" s="111" t="s">
        <v>2103</v>
      </c>
      <c r="H17" s="111" t="s">
        <v>102</v>
      </c>
      <c r="I17" s="111" t="s">
        <v>85</v>
      </c>
      <c r="J17" s="111" t="s">
        <v>82</v>
      </c>
      <c r="K17" s="112" t="s">
        <v>116</v>
      </c>
      <c r="L17" s="112" t="s">
        <v>969</v>
      </c>
    </row>
    <row r="18" spans="1:12" s="113" customFormat="1" ht="20.100000000000001" customHeight="1" x14ac:dyDescent="0.25">
      <c r="A18" s="111" t="s">
        <v>2161</v>
      </c>
      <c r="B18" s="111" t="s">
        <v>961</v>
      </c>
      <c r="C18" s="111" t="s">
        <v>12</v>
      </c>
      <c r="D18" s="111" t="s">
        <v>115</v>
      </c>
      <c r="E18" s="112" t="s">
        <v>2048</v>
      </c>
      <c r="F18" s="111" t="s">
        <v>23</v>
      </c>
      <c r="G18" s="111" t="s">
        <v>2104</v>
      </c>
      <c r="H18" s="111" t="s">
        <v>102</v>
      </c>
      <c r="I18" s="111" t="s">
        <v>85</v>
      </c>
      <c r="J18" s="111" t="s">
        <v>82</v>
      </c>
      <c r="K18" s="112" t="s">
        <v>116</v>
      </c>
      <c r="L18" s="112" t="s">
        <v>969</v>
      </c>
    </row>
    <row r="19" spans="1:12" s="113" customFormat="1" ht="20.100000000000001" customHeight="1" x14ac:dyDescent="0.25">
      <c r="A19" s="111" t="s">
        <v>2162</v>
      </c>
      <c r="B19" s="111" t="s">
        <v>961</v>
      </c>
      <c r="C19" s="111" t="s">
        <v>12</v>
      </c>
      <c r="D19" s="111" t="s">
        <v>115</v>
      </c>
      <c r="E19" s="112" t="s">
        <v>2049</v>
      </c>
      <c r="F19" s="111" t="s">
        <v>29</v>
      </c>
      <c r="G19" s="111" t="s">
        <v>2105</v>
      </c>
      <c r="H19" s="111" t="s">
        <v>102</v>
      </c>
      <c r="I19" s="111" t="s">
        <v>85</v>
      </c>
      <c r="J19" s="111" t="s">
        <v>82</v>
      </c>
      <c r="K19" s="112" t="s">
        <v>116</v>
      </c>
      <c r="L19" s="112" t="s">
        <v>969</v>
      </c>
    </row>
    <row r="20" spans="1:12" s="113" customFormat="1" ht="20.100000000000001" customHeight="1" x14ac:dyDescent="0.25">
      <c r="A20" s="111" t="s">
        <v>2163</v>
      </c>
      <c r="B20" s="111" t="s">
        <v>961</v>
      </c>
      <c r="C20" s="111" t="s">
        <v>12</v>
      </c>
      <c r="D20" s="111" t="s">
        <v>115</v>
      </c>
      <c r="E20" s="112" t="s">
        <v>2050</v>
      </c>
      <c r="F20" s="111" t="s">
        <v>36</v>
      </c>
      <c r="G20" s="111" t="s">
        <v>2106</v>
      </c>
      <c r="H20" s="111" t="s">
        <v>102</v>
      </c>
      <c r="I20" s="111" t="s">
        <v>85</v>
      </c>
      <c r="J20" s="111" t="s">
        <v>82</v>
      </c>
      <c r="K20" s="112" t="s">
        <v>116</v>
      </c>
      <c r="L20" s="112" t="s">
        <v>969</v>
      </c>
    </row>
    <row r="21" spans="1:12" s="113" customFormat="1" ht="20.100000000000001" customHeight="1" x14ac:dyDescent="0.25">
      <c r="A21" s="111" t="s">
        <v>2164</v>
      </c>
      <c r="B21" s="111" t="s">
        <v>961</v>
      </c>
      <c r="C21" s="111" t="s">
        <v>12</v>
      </c>
      <c r="D21" s="111" t="s">
        <v>115</v>
      </c>
      <c r="E21" s="112" t="s">
        <v>2051</v>
      </c>
      <c r="F21" s="111" t="s">
        <v>31</v>
      </c>
      <c r="G21" s="111" t="s">
        <v>2107</v>
      </c>
      <c r="H21" s="111" t="s">
        <v>102</v>
      </c>
      <c r="I21" s="111" t="s">
        <v>85</v>
      </c>
      <c r="J21" s="111" t="s">
        <v>82</v>
      </c>
      <c r="K21" s="112" t="s">
        <v>116</v>
      </c>
      <c r="L21" s="112" t="s">
        <v>969</v>
      </c>
    </row>
    <row r="22" spans="1:12" s="113" customFormat="1" ht="20.100000000000001" customHeight="1" x14ac:dyDescent="0.25">
      <c r="A22" s="111" t="s">
        <v>2165</v>
      </c>
      <c r="B22" s="111" t="s">
        <v>961</v>
      </c>
      <c r="C22" s="111" t="s">
        <v>12</v>
      </c>
      <c r="D22" s="111" t="s">
        <v>115</v>
      </c>
      <c r="E22" s="112" t="s">
        <v>2052</v>
      </c>
      <c r="F22" s="111" t="s">
        <v>31</v>
      </c>
      <c r="G22" s="111" t="s">
        <v>2108</v>
      </c>
      <c r="H22" s="111" t="s">
        <v>102</v>
      </c>
      <c r="I22" s="111" t="s">
        <v>85</v>
      </c>
      <c r="J22" s="111" t="s">
        <v>82</v>
      </c>
      <c r="K22" s="112" t="s">
        <v>116</v>
      </c>
      <c r="L22" s="112" t="s">
        <v>969</v>
      </c>
    </row>
    <row r="23" spans="1:12" s="113" customFormat="1" ht="20.100000000000001" customHeight="1" x14ac:dyDescent="0.25">
      <c r="A23" s="111" t="s">
        <v>2166</v>
      </c>
      <c r="B23" s="111" t="s">
        <v>961</v>
      </c>
      <c r="C23" s="111" t="s">
        <v>12</v>
      </c>
      <c r="D23" s="111" t="s">
        <v>115</v>
      </c>
      <c r="E23" s="112" t="s">
        <v>2053</v>
      </c>
      <c r="F23" s="111" t="s">
        <v>31</v>
      </c>
      <c r="G23" s="111" t="s">
        <v>2109</v>
      </c>
      <c r="H23" s="111" t="s">
        <v>102</v>
      </c>
      <c r="I23" s="111" t="s">
        <v>85</v>
      </c>
      <c r="J23" s="111" t="s">
        <v>82</v>
      </c>
      <c r="K23" s="112" t="s">
        <v>116</v>
      </c>
      <c r="L23" s="112" t="s">
        <v>969</v>
      </c>
    </row>
    <row r="24" spans="1:12" s="113" customFormat="1" ht="20.100000000000001" customHeight="1" x14ac:dyDescent="0.25">
      <c r="A24" s="111" t="s">
        <v>2167</v>
      </c>
      <c r="B24" s="111" t="s">
        <v>961</v>
      </c>
      <c r="C24" s="111" t="s">
        <v>12</v>
      </c>
      <c r="D24" s="111" t="s">
        <v>115</v>
      </c>
      <c r="E24" s="112" t="s">
        <v>2054</v>
      </c>
      <c r="F24" s="111" t="s">
        <v>29</v>
      </c>
      <c r="G24" s="111" t="s">
        <v>2110</v>
      </c>
      <c r="H24" s="111" t="s">
        <v>102</v>
      </c>
      <c r="I24" s="111" t="s">
        <v>85</v>
      </c>
      <c r="J24" s="111" t="s">
        <v>82</v>
      </c>
      <c r="K24" s="112" t="s">
        <v>116</v>
      </c>
      <c r="L24" s="112" t="s">
        <v>969</v>
      </c>
    </row>
    <row r="25" spans="1:12" s="113" customFormat="1" ht="20.100000000000001" customHeight="1" x14ac:dyDescent="0.25">
      <c r="A25" s="111" t="s">
        <v>2168</v>
      </c>
      <c r="B25" s="111" t="s">
        <v>961</v>
      </c>
      <c r="C25" s="111" t="s">
        <v>12</v>
      </c>
      <c r="D25" s="111" t="s">
        <v>115</v>
      </c>
      <c r="E25" s="112" t="s">
        <v>2111</v>
      </c>
      <c r="F25" s="111" t="s">
        <v>31</v>
      </c>
      <c r="G25" s="111" t="s">
        <v>2112</v>
      </c>
      <c r="H25" s="111" t="s">
        <v>125</v>
      </c>
      <c r="I25" s="111" t="s">
        <v>85</v>
      </c>
      <c r="J25" s="111" t="s">
        <v>84</v>
      </c>
      <c r="K25" s="112" t="s">
        <v>116</v>
      </c>
      <c r="L25" s="112" t="s">
        <v>969</v>
      </c>
    </row>
    <row r="26" spans="1:12" s="113" customFormat="1" ht="20.100000000000001" customHeight="1" x14ac:dyDescent="0.25">
      <c r="A26" s="111" t="s">
        <v>2169</v>
      </c>
      <c r="B26" s="111" t="s">
        <v>961</v>
      </c>
      <c r="C26" s="111" t="s">
        <v>12</v>
      </c>
      <c r="D26" s="111" t="s">
        <v>115</v>
      </c>
      <c r="E26" s="112" t="s">
        <v>2113</v>
      </c>
      <c r="F26" s="111" t="s">
        <v>31</v>
      </c>
      <c r="G26" s="111" t="s">
        <v>2114</v>
      </c>
      <c r="H26" s="111" t="s">
        <v>125</v>
      </c>
      <c r="I26" s="111" t="s">
        <v>85</v>
      </c>
      <c r="J26" s="111" t="s">
        <v>84</v>
      </c>
      <c r="K26" s="112" t="s">
        <v>116</v>
      </c>
      <c r="L26" s="112" t="s">
        <v>969</v>
      </c>
    </row>
    <row r="27" spans="1:12" s="113" customFormat="1" ht="20.100000000000001" customHeight="1" x14ac:dyDescent="0.25">
      <c r="A27" s="111" t="s">
        <v>2170</v>
      </c>
      <c r="B27" s="111" t="s">
        <v>961</v>
      </c>
      <c r="C27" s="111" t="s">
        <v>12</v>
      </c>
      <c r="D27" s="111" t="s">
        <v>115</v>
      </c>
      <c r="E27" s="112" t="s">
        <v>2115</v>
      </c>
      <c r="F27" s="111" t="s">
        <v>31</v>
      </c>
      <c r="G27" s="111" t="s">
        <v>2116</v>
      </c>
      <c r="H27" s="111" t="s">
        <v>125</v>
      </c>
      <c r="I27" s="111" t="s">
        <v>85</v>
      </c>
      <c r="J27" s="111" t="s">
        <v>84</v>
      </c>
      <c r="K27" s="112" t="s">
        <v>116</v>
      </c>
      <c r="L27" s="112" t="s">
        <v>969</v>
      </c>
    </row>
    <row r="28" spans="1:12" s="113" customFormat="1" ht="20.100000000000001" customHeight="1" x14ac:dyDescent="0.25">
      <c r="A28" s="111" t="s">
        <v>2171</v>
      </c>
      <c r="B28" s="111" t="s">
        <v>961</v>
      </c>
      <c r="C28" s="111" t="s">
        <v>12</v>
      </c>
      <c r="D28" s="111" t="s">
        <v>115</v>
      </c>
      <c r="E28" s="112" t="s">
        <v>2117</v>
      </c>
      <c r="F28" s="111" t="s">
        <v>31</v>
      </c>
      <c r="G28" s="111" t="s">
        <v>2118</v>
      </c>
      <c r="H28" s="111" t="s">
        <v>125</v>
      </c>
      <c r="I28" s="111" t="s">
        <v>85</v>
      </c>
      <c r="J28" s="111" t="s">
        <v>84</v>
      </c>
      <c r="K28" s="112" t="s">
        <v>116</v>
      </c>
      <c r="L28" s="112" t="s">
        <v>969</v>
      </c>
    </row>
    <row r="29" spans="1:12" s="113" customFormat="1" ht="20.100000000000001" customHeight="1" x14ac:dyDescent="0.25">
      <c r="A29" s="111" t="s">
        <v>2172</v>
      </c>
      <c r="B29" s="111" t="s">
        <v>961</v>
      </c>
      <c r="C29" s="111" t="s">
        <v>12</v>
      </c>
      <c r="D29" s="111" t="s">
        <v>115</v>
      </c>
      <c r="E29" s="112" t="s">
        <v>2055</v>
      </c>
      <c r="F29" s="111" t="s">
        <v>29</v>
      </c>
      <c r="G29" s="111" t="s">
        <v>2119</v>
      </c>
      <c r="H29" s="111" t="s">
        <v>125</v>
      </c>
      <c r="I29" s="111" t="s">
        <v>85</v>
      </c>
      <c r="J29" s="111" t="s">
        <v>84</v>
      </c>
      <c r="K29" s="112" t="s">
        <v>116</v>
      </c>
      <c r="L29" s="112" t="s">
        <v>969</v>
      </c>
    </row>
    <row r="30" spans="1:12" s="113" customFormat="1" ht="20.100000000000001" customHeight="1" x14ac:dyDescent="0.25">
      <c r="A30" s="111" t="s">
        <v>2173</v>
      </c>
      <c r="B30" s="111" t="s">
        <v>961</v>
      </c>
      <c r="C30" s="111" t="s">
        <v>12</v>
      </c>
      <c r="D30" s="111" t="s">
        <v>115</v>
      </c>
      <c r="E30" s="112" t="s">
        <v>2056</v>
      </c>
      <c r="F30" s="111" t="s">
        <v>29</v>
      </c>
      <c r="G30" s="111" t="s">
        <v>2120</v>
      </c>
      <c r="H30" s="111" t="s">
        <v>125</v>
      </c>
      <c r="I30" s="111" t="s">
        <v>85</v>
      </c>
      <c r="J30" s="111" t="s">
        <v>84</v>
      </c>
      <c r="K30" s="112" t="s">
        <v>116</v>
      </c>
      <c r="L30" s="112" t="s">
        <v>969</v>
      </c>
    </row>
    <row r="31" spans="1:12" s="113" customFormat="1" ht="20.100000000000001" customHeight="1" x14ac:dyDescent="0.25">
      <c r="A31" s="111" t="s">
        <v>2174</v>
      </c>
      <c r="B31" s="111" t="s">
        <v>961</v>
      </c>
      <c r="C31" s="111" t="s">
        <v>12</v>
      </c>
      <c r="D31" s="111" t="s">
        <v>115</v>
      </c>
      <c r="E31" s="112" t="s">
        <v>2057</v>
      </c>
      <c r="F31" s="111" t="s">
        <v>36</v>
      </c>
      <c r="G31" s="111" t="s">
        <v>2121</v>
      </c>
      <c r="H31" s="111" t="s">
        <v>125</v>
      </c>
      <c r="I31" s="111" t="s">
        <v>85</v>
      </c>
      <c r="J31" s="111" t="s">
        <v>84</v>
      </c>
      <c r="K31" s="112" t="s">
        <v>159</v>
      </c>
      <c r="L31" s="112" t="s">
        <v>969</v>
      </c>
    </row>
    <row r="32" spans="1:12" s="113" customFormat="1" ht="20.100000000000001" customHeight="1" x14ac:dyDescent="0.25">
      <c r="A32" s="111" t="s">
        <v>2175</v>
      </c>
      <c r="B32" s="111" t="s">
        <v>961</v>
      </c>
      <c r="C32" s="111" t="s">
        <v>12</v>
      </c>
      <c r="D32" s="111" t="s">
        <v>115</v>
      </c>
      <c r="E32" s="112" t="s">
        <v>2122</v>
      </c>
      <c r="F32" s="111" t="s">
        <v>31</v>
      </c>
      <c r="G32" s="111" t="s">
        <v>2123</v>
      </c>
      <c r="H32" s="111" t="s">
        <v>125</v>
      </c>
      <c r="I32" s="111" t="s">
        <v>85</v>
      </c>
      <c r="J32" s="111" t="s">
        <v>84</v>
      </c>
      <c r="K32" s="112" t="s">
        <v>116</v>
      </c>
      <c r="L32" s="112" t="s">
        <v>969</v>
      </c>
    </row>
    <row r="33" spans="1:12" s="113" customFormat="1" ht="20.100000000000001" customHeight="1" x14ac:dyDescent="0.25">
      <c r="A33" s="111" t="s">
        <v>2176</v>
      </c>
      <c r="B33" s="111" t="s">
        <v>961</v>
      </c>
      <c r="C33" s="111" t="s">
        <v>12</v>
      </c>
      <c r="D33" s="111" t="s">
        <v>115</v>
      </c>
      <c r="E33" s="112" t="s">
        <v>2124</v>
      </c>
      <c r="F33" s="111" t="s">
        <v>31</v>
      </c>
      <c r="G33" s="111" t="s">
        <v>2125</v>
      </c>
      <c r="H33" s="111" t="s">
        <v>125</v>
      </c>
      <c r="I33" s="111" t="s">
        <v>85</v>
      </c>
      <c r="J33" s="111" t="s">
        <v>84</v>
      </c>
      <c r="K33" s="112" t="s">
        <v>116</v>
      </c>
      <c r="L33" s="112" t="s">
        <v>969</v>
      </c>
    </row>
    <row r="34" spans="1:12" s="113" customFormat="1" ht="20.100000000000001" customHeight="1" x14ac:dyDescent="0.25">
      <c r="A34" s="111" t="s">
        <v>2177</v>
      </c>
      <c r="B34" s="111" t="s">
        <v>961</v>
      </c>
      <c r="C34" s="111" t="s">
        <v>12</v>
      </c>
      <c r="D34" s="111" t="s">
        <v>115</v>
      </c>
      <c r="E34" s="112" t="s">
        <v>2058</v>
      </c>
      <c r="F34" s="111" t="s">
        <v>36</v>
      </c>
      <c r="G34" s="111" t="s">
        <v>2126</v>
      </c>
      <c r="H34" s="111" t="s">
        <v>125</v>
      </c>
      <c r="I34" s="111" t="s">
        <v>85</v>
      </c>
      <c r="J34" s="111" t="s">
        <v>84</v>
      </c>
      <c r="K34" s="112" t="s">
        <v>159</v>
      </c>
      <c r="L34" s="112" t="s">
        <v>969</v>
      </c>
    </row>
    <row r="35" spans="1:12" s="113" customFormat="1" ht="20.100000000000001" customHeight="1" x14ac:dyDescent="0.25">
      <c r="A35" s="111" t="s">
        <v>2178</v>
      </c>
      <c r="B35" s="111" t="s">
        <v>961</v>
      </c>
      <c r="C35" s="111" t="s">
        <v>12</v>
      </c>
      <c r="D35" s="111" t="s">
        <v>115</v>
      </c>
      <c r="E35" s="112" t="s">
        <v>2127</v>
      </c>
      <c r="F35" s="111" t="s">
        <v>31</v>
      </c>
      <c r="G35" s="111" t="s">
        <v>2128</v>
      </c>
      <c r="H35" s="111" t="s">
        <v>125</v>
      </c>
      <c r="I35" s="111" t="s">
        <v>85</v>
      </c>
      <c r="J35" s="111" t="s">
        <v>84</v>
      </c>
      <c r="K35" s="112" t="s">
        <v>159</v>
      </c>
      <c r="L35" s="112" t="s">
        <v>969</v>
      </c>
    </row>
    <row r="36" spans="1:12" s="113" customFormat="1" ht="20.100000000000001" customHeight="1" x14ac:dyDescent="0.25">
      <c r="A36" s="111" t="s">
        <v>2179</v>
      </c>
      <c r="B36" s="111" t="s">
        <v>961</v>
      </c>
      <c r="C36" s="111" t="s">
        <v>12</v>
      </c>
      <c r="D36" s="111" t="s">
        <v>115</v>
      </c>
      <c r="E36" s="112" t="s">
        <v>2129</v>
      </c>
      <c r="F36" s="111" t="s">
        <v>31</v>
      </c>
      <c r="G36" s="111" t="s">
        <v>2130</v>
      </c>
      <c r="H36" s="111" t="s">
        <v>125</v>
      </c>
      <c r="I36" s="111" t="s">
        <v>85</v>
      </c>
      <c r="J36" s="111" t="s">
        <v>84</v>
      </c>
      <c r="K36" s="112" t="s">
        <v>116</v>
      </c>
      <c r="L36" s="112" t="s">
        <v>969</v>
      </c>
    </row>
    <row r="37" spans="1:12" s="113" customFormat="1" ht="20.100000000000001" customHeight="1" x14ac:dyDescent="0.25">
      <c r="A37" s="111" t="s">
        <v>2180</v>
      </c>
      <c r="B37" s="111" t="s">
        <v>961</v>
      </c>
      <c r="C37" s="111" t="s">
        <v>12</v>
      </c>
      <c r="D37" s="111" t="s">
        <v>115</v>
      </c>
      <c r="E37" s="112" t="s">
        <v>2131</v>
      </c>
      <c r="F37" s="111" t="s">
        <v>31</v>
      </c>
      <c r="G37" s="111" t="s">
        <v>2132</v>
      </c>
      <c r="H37" s="111" t="s">
        <v>155</v>
      </c>
      <c r="I37" s="111" t="s">
        <v>85</v>
      </c>
      <c r="J37" s="111" t="s">
        <v>84</v>
      </c>
      <c r="K37" s="112" t="s">
        <v>159</v>
      </c>
      <c r="L37" s="112" t="s">
        <v>969</v>
      </c>
    </row>
    <row r="38" spans="1:12" s="113" customFormat="1" ht="20.100000000000001" customHeight="1" x14ac:dyDescent="0.25">
      <c r="A38" s="111" t="s">
        <v>2181</v>
      </c>
      <c r="B38" s="111" t="s">
        <v>961</v>
      </c>
      <c r="C38" s="111" t="s">
        <v>12</v>
      </c>
      <c r="D38" s="111" t="s">
        <v>115</v>
      </c>
      <c r="E38" s="112" t="s">
        <v>2133</v>
      </c>
      <c r="F38" s="111" t="s">
        <v>31</v>
      </c>
      <c r="G38" s="111" t="s">
        <v>2134</v>
      </c>
      <c r="H38" s="111" t="s">
        <v>125</v>
      </c>
      <c r="I38" s="111" t="s">
        <v>85</v>
      </c>
      <c r="J38" s="111" t="s">
        <v>84</v>
      </c>
      <c r="K38" s="112" t="s">
        <v>159</v>
      </c>
      <c r="L38" s="112" t="s">
        <v>969</v>
      </c>
    </row>
    <row r="39" spans="1:12" s="113" customFormat="1" ht="20.100000000000001" customHeight="1" x14ac:dyDescent="0.25">
      <c r="A39" s="111" t="s">
        <v>2182</v>
      </c>
      <c r="B39" s="111" t="s">
        <v>961</v>
      </c>
      <c r="C39" s="111" t="s">
        <v>12</v>
      </c>
      <c r="D39" s="111" t="s">
        <v>115</v>
      </c>
      <c r="E39" s="112" t="s">
        <v>2135</v>
      </c>
      <c r="F39" s="111" t="s">
        <v>31</v>
      </c>
      <c r="G39" s="111" t="s">
        <v>2136</v>
      </c>
      <c r="H39" s="111" t="s">
        <v>125</v>
      </c>
      <c r="I39" s="111" t="s">
        <v>85</v>
      </c>
      <c r="J39" s="111" t="s">
        <v>84</v>
      </c>
      <c r="K39" s="112" t="s">
        <v>116</v>
      </c>
      <c r="L39" s="112" t="s">
        <v>969</v>
      </c>
    </row>
    <row r="40" spans="1:12" s="113" customFormat="1" ht="20.100000000000001" customHeight="1" x14ac:dyDescent="0.25">
      <c r="A40" s="111" t="s">
        <v>2183</v>
      </c>
      <c r="B40" s="111" t="s">
        <v>961</v>
      </c>
      <c r="C40" s="111" t="s">
        <v>12</v>
      </c>
      <c r="D40" s="111" t="s">
        <v>115</v>
      </c>
      <c r="E40" s="112" t="s">
        <v>2137</v>
      </c>
      <c r="F40" s="111" t="s">
        <v>31</v>
      </c>
      <c r="G40" s="111" t="s">
        <v>2138</v>
      </c>
      <c r="H40" s="111" t="s">
        <v>125</v>
      </c>
      <c r="I40" s="111" t="s">
        <v>85</v>
      </c>
      <c r="J40" s="111" t="s">
        <v>84</v>
      </c>
      <c r="K40" s="112" t="s">
        <v>159</v>
      </c>
      <c r="L40" s="112" t="s">
        <v>969</v>
      </c>
    </row>
    <row r="41" spans="1:12" s="113" customFormat="1" ht="20.100000000000001" customHeight="1" x14ac:dyDescent="0.25">
      <c r="A41" s="111" t="s">
        <v>2184</v>
      </c>
      <c r="B41" s="111" t="s">
        <v>961</v>
      </c>
      <c r="C41" s="111" t="s">
        <v>12</v>
      </c>
      <c r="D41" s="111" t="s">
        <v>115</v>
      </c>
      <c r="E41" s="112" t="s">
        <v>2139</v>
      </c>
      <c r="F41" s="111" t="s">
        <v>31</v>
      </c>
      <c r="G41" s="111" t="s">
        <v>2140</v>
      </c>
      <c r="H41" s="111" t="s">
        <v>170</v>
      </c>
      <c r="I41" s="111" t="s">
        <v>85</v>
      </c>
      <c r="J41" s="111" t="s">
        <v>84</v>
      </c>
      <c r="K41" s="112" t="s">
        <v>159</v>
      </c>
      <c r="L41" s="112" t="s">
        <v>969</v>
      </c>
    </row>
    <row r="42" spans="1:12" s="113" customFormat="1" ht="20.100000000000001" customHeight="1" x14ac:dyDescent="0.25">
      <c r="A42" s="111" t="s">
        <v>2185</v>
      </c>
      <c r="B42" s="111" t="s">
        <v>961</v>
      </c>
      <c r="C42" s="111" t="s">
        <v>12</v>
      </c>
      <c r="D42" s="111" t="s">
        <v>115</v>
      </c>
      <c r="E42" s="112" t="s">
        <v>2141</v>
      </c>
      <c r="F42" s="111" t="s">
        <v>31</v>
      </c>
      <c r="G42" s="111" t="s">
        <v>2142</v>
      </c>
      <c r="H42" s="111" t="s">
        <v>170</v>
      </c>
      <c r="I42" s="111" t="s">
        <v>85</v>
      </c>
      <c r="J42" s="111" t="s">
        <v>84</v>
      </c>
      <c r="K42" s="112" t="s">
        <v>159</v>
      </c>
      <c r="L42" s="112" t="s">
        <v>969</v>
      </c>
    </row>
    <row r="43" spans="1:12" s="113" customFormat="1" ht="20.100000000000001" customHeight="1" x14ac:dyDescent="0.25">
      <c r="A43" s="111" t="s">
        <v>2186</v>
      </c>
      <c r="B43" s="111" t="s">
        <v>961</v>
      </c>
      <c r="C43" s="111" t="s">
        <v>12</v>
      </c>
      <c r="D43" s="111" t="s">
        <v>115</v>
      </c>
      <c r="E43" s="112" t="s">
        <v>2143</v>
      </c>
      <c r="F43" s="111" t="s">
        <v>31</v>
      </c>
      <c r="G43" s="111" t="s">
        <v>2144</v>
      </c>
      <c r="H43" s="111" t="s">
        <v>155</v>
      </c>
      <c r="I43" s="111" t="s">
        <v>85</v>
      </c>
      <c r="J43" s="111" t="s">
        <v>84</v>
      </c>
      <c r="K43" s="112" t="s">
        <v>116</v>
      </c>
      <c r="L43" s="112" t="s">
        <v>969</v>
      </c>
    </row>
    <row r="44" spans="1:12" s="113" customFormat="1" ht="20.100000000000001" customHeight="1" x14ac:dyDescent="0.25">
      <c r="A44" s="111" t="s">
        <v>2187</v>
      </c>
      <c r="B44" s="111" t="s">
        <v>961</v>
      </c>
      <c r="C44" s="111" t="s">
        <v>12</v>
      </c>
      <c r="D44" s="111" t="s">
        <v>115</v>
      </c>
      <c r="E44" s="112" t="s">
        <v>2059</v>
      </c>
      <c r="F44" s="111" t="s">
        <v>29</v>
      </c>
      <c r="G44" s="111" t="s">
        <v>2145</v>
      </c>
      <c r="H44" s="111" t="s">
        <v>125</v>
      </c>
      <c r="I44" s="111" t="s">
        <v>85</v>
      </c>
      <c r="J44" s="111" t="s">
        <v>84</v>
      </c>
      <c r="K44" s="112" t="s">
        <v>116</v>
      </c>
      <c r="L44" s="112" t="s">
        <v>969</v>
      </c>
    </row>
    <row r="45" spans="1:12" s="113" customFormat="1" ht="20.100000000000001" customHeight="1" x14ac:dyDescent="0.25">
      <c r="A45" s="114">
        <v>7055273</v>
      </c>
      <c r="B45" s="114" t="s">
        <v>961</v>
      </c>
      <c r="C45" s="114" t="s">
        <v>12</v>
      </c>
      <c r="D45" s="114" t="s">
        <v>115</v>
      </c>
      <c r="E45" s="114" t="s">
        <v>2060</v>
      </c>
      <c r="F45" s="114" t="s">
        <v>29</v>
      </c>
      <c r="G45" s="114">
        <v>403070046</v>
      </c>
      <c r="H45" s="114">
        <v>7</v>
      </c>
      <c r="I45" s="114" t="s">
        <v>85</v>
      </c>
      <c r="J45" s="114" t="s">
        <v>84</v>
      </c>
      <c r="K45" s="114" t="s">
        <v>116</v>
      </c>
      <c r="L45" s="114" t="s">
        <v>969</v>
      </c>
    </row>
    <row r="46" spans="1:12" s="113" customFormat="1" ht="20.100000000000001" customHeight="1" x14ac:dyDescent="0.25">
      <c r="A46" s="114">
        <v>7055301</v>
      </c>
      <c r="B46" s="114" t="s">
        <v>961</v>
      </c>
      <c r="C46" s="114" t="s">
        <v>12</v>
      </c>
      <c r="D46" s="114" t="s">
        <v>115</v>
      </c>
      <c r="E46" s="114">
        <v>7934</v>
      </c>
      <c r="F46" s="114" t="s">
        <v>31</v>
      </c>
      <c r="G46" s="114">
        <v>403070059</v>
      </c>
      <c r="H46" s="114">
        <v>7</v>
      </c>
      <c r="I46" s="114" t="s">
        <v>85</v>
      </c>
      <c r="J46" s="114" t="s">
        <v>84</v>
      </c>
      <c r="K46" s="114" t="s">
        <v>116</v>
      </c>
      <c r="L46" s="114" t="s">
        <v>969</v>
      </c>
    </row>
    <row r="47" spans="1:12" s="113" customFormat="1" ht="20.100000000000001" customHeight="1" x14ac:dyDescent="0.25">
      <c r="A47" s="114">
        <v>7055235</v>
      </c>
      <c r="B47" s="114" t="s">
        <v>961</v>
      </c>
      <c r="C47" s="114" t="s">
        <v>12</v>
      </c>
      <c r="D47" s="114" t="s">
        <v>115</v>
      </c>
      <c r="E47" s="114">
        <v>8536</v>
      </c>
      <c r="F47" s="114" t="s">
        <v>31</v>
      </c>
      <c r="G47" s="114">
        <v>403070023</v>
      </c>
      <c r="H47" s="114">
        <v>7</v>
      </c>
      <c r="I47" s="114" t="s">
        <v>85</v>
      </c>
      <c r="J47" s="114" t="s">
        <v>84</v>
      </c>
      <c r="K47" s="114" t="s">
        <v>116</v>
      </c>
      <c r="L47" s="114" t="s">
        <v>969</v>
      </c>
    </row>
    <row r="48" spans="1:12" s="113" customFormat="1" ht="20.100000000000001" customHeight="1" x14ac:dyDescent="0.25">
      <c r="A48" s="114">
        <v>7055236</v>
      </c>
      <c r="B48" s="114" t="s">
        <v>961</v>
      </c>
      <c r="C48" s="114" t="s">
        <v>12</v>
      </c>
      <c r="D48" s="114" t="s">
        <v>115</v>
      </c>
      <c r="E48" s="114">
        <v>8738</v>
      </c>
      <c r="F48" s="114" t="s">
        <v>31</v>
      </c>
      <c r="G48" s="114">
        <v>403070024</v>
      </c>
      <c r="H48" s="114">
        <v>7</v>
      </c>
      <c r="I48" s="114" t="s">
        <v>85</v>
      </c>
      <c r="J48" s="114" t="s">
        <v>84</v>
      </c>
      <c r="K48" s="114" t="s">
        <v>116</v>
      </c>
      <c r="L48" s="114" t="s">
        <v>969</v>
      </c>
    </row>
    <row r="49" spans="1:12" s="113" customFormat="1" ht="20.100000000000001" customHeight="1" x14ac:dyDescent="0.25">
      <c r="A49" s="114">
        <v>7055237</v>
      </c>
      <c r="B49" s="114" t="s">
        <v>961</v>
      </c>
      <c r="C49" s="114" t="s">
        <v>12</v>
      </c>
      <c r="D49" s="114" t="s">
        <v>115</v>
      </c>
      <c r="E49" s="114">
        <v>8839</v>
      </c>
      <c r="F49" s="114" t="s">
        <v>31</v>
      </c>
      <c r="G49" s="114">
        <v>403070025</v>
      </c>
      <c r="H49" s="114">
        <v>7</v>
      </c>
      <c r="I49" s="114" t="s">
        <v>85</v>
      </c>
      <c r="J49" s="114" t="s">
        <v>84</v>
      </c>
      <c r="K49" s="114" t="s">
        <v>116</v>
      </c>
      <c r="L49" s="114" t="s">
        <v>969</v>
      </c>
    </row>
    <row r="50" spans="1:12" s="113" customFormat="1" ht="20.100000000000001" customHeight="1" x14ac:dyDescent="0.25">
      <c r="A50" s="114">
        <v>7055238</v>
      </c>
      <c r="B50" s="114" t="s">
        <v>961</v>
      </c>
      <c r="C50" s="114" t="s">
        <v>12</v>
      </c>
      <c r="D50" s="114" t="s">
        <v>115</v>
      </c>
      <c r="E50" s="114">
        <v>9041</v>
      </c>
      <c r="F50" s="114" t="s">
        <v>31</v>
      </c>
      <c r="G50" s="114">
        <v>403070026</v>
      </c>
      <c r="H50" s="114">
        <v>7</v>
      </c>
      <c r="I50" s="114" t="s">
        <v>85</v>
      </c>
      <c r="J50" s="114" t="s">
        <v>84</v>
      </c>
      <c r="K50" s="114" t="s">
        <v>116</v>
      </c>
      <c r="L50" s="114" t="s">
        <v>969</v>
      </c>
    </row>
    <row r="51" spans="1:12" s="113" customFormat="1" ht="20.100000000000001" customHeight="1" x14ac:dyDescent="0.25">
      <c r="A51" s="114">
        <v>7055239</v>
      </c>
      <c r="B51" s="114" t="s">
        <v>961</v>
      </c>
      <c r="C51" s="114" t="s">
        <v>12</v>
      </c>
      <c r="D51" s="114" t="s">
        <v>115</v>
      </c>
      <c r="E51" s="114">
        <v>9142</v>
      </c>
      <c r="F51" s="114" t="s">
        <v>31</v>
      </c>
      <c r="G51" s="114">
        <v>403070027</v>
      </c>
      <c r="H51" s="114">
        <v>7</v>
      </c>
      <c r="I51" s="114" t="s">
        <v>85</v>
      </c>
      <c r="J51" s="114" t="s">
        <v>84</v>
      </c>
      <c r="K51" s="114" t="s">
        <v>116</v>
      </c>
      <c r="L51" s="114" t="s">
        <v>969</v>
      </c>
    </row>
    <row r="52" spans="1:12" s="113" customFormat="1" ht="20.100000000000001" customHeight="1" x14ac:dyDescent="0.25">
      <c r="A52" s="114">
        <v>7055240</v>
      </c>
      <c r="B52" s="114" t="s">
        <v>961</v>
      </c>
      <c r="C52" s="114" t="s">
        <v>12</v>
      </c>
      <c r="D52" s="114" t="s">
        <v>115</v>
      </c>
      <c r="E52" s="114">
        <v>9244</v>
      </c>
      <c r="F52" s="114" t="s">
        <v>31</v>
      </c>
      <c r="G52" s="114">
        <v>403070028</v>
      </c>
      <c r="H52" s="114">
        <v>7</v>
      </c>
      <c r="I52" s="114" t="s">
        <v>85</v>
      </c>
      <c r="J52" s="114" t="s">
        <v>84</v>
      </c>
      <c r="K52" s="114" t="s">
        <v>116</v>
      </c>
      <c r="L52" s="114" t="s">
        <v>969</v>
      </c>
    </row>
    <row r="53" spans="1:12" s="113" customFormat="1" ht="20.100000000000001" customHeight="1" x14ac:dyDescent="0.25">
      <c r="A53" s="114">
        <v>7055241</v>
      </c>
      <c r="B53" s="114" t="s">
        <v>961</v>
      </c>
      <c r="C53" s="114" t="s">
        <v>12</v>
      </c>
      <c r="D53" s="114" t="s">
        <v>115</v>
      </c>
      <c r="E53" s="114">
        <v>9546</v>
      </c>
      <c r="F53" s="114" t="s">
        <v>31</v>
      </c>
      <c r="G53" s="114">
        <v>403070029</v>
      </c>
      <c r="H53" s="114">
        <v>7</v>
      </c>
      <c r="I53" s="114" t="s">
        <v>85</v>
      </c>
      <c r="J53" s="114" t="s">
        <v>84</v>
      </c>
      <c r="K53" s="114" t="s">
        <v>116</v>
      </c>
      <c r="L53" s="114" t="s">
        <v>969</v>
      </c>
    </row>
    <row r="54" spans="1:12" s="113" customFormat="1" ht="20.100000000000001" customHeight="1" x14ac:dyDescent="0.25">
      <c r="A54" s="114">
        <v>7055222</v>
      </c>
      <c r="B54" s="114" t="s">
        <v>961</v>
      </c>
      <c r="C54" s="114" t="s">
        <v>12</v>
      </c>
      <c r="D54" s="114" t="s">
        <v>115</v>
      </c>
      <c r="E54" s="114" t="s">
        <v>2061</v>
      </c>
      <c r="F54" s="114" t="s">
        <v>31</v>
      </c>
      <c r="G54" s="114">
        <v>403070010</v>
      </c>
      <c r="H54" s="114">
        <v>8</v>
      </c>
      <c r="I54" s="114" t="s">
        <v>85</v>
      </c>
      <c r="J54" s="114" t="s">
        <v>84</v>
      </c>
      <c r="K54" s="114" t="s">
        <v>159</v>
      </c>
      <c r="L54" s="114" t="s">
        <v>969</v>
      </c>
    </row>
    <row r="55" spans="1:12" s="113" customFormat="1" ht="20.100000000000001" customHeight="1" x14ac:dyDescent="0.25">
      <c r="A55" s="114">
        <v>7055229</v>
      </c>
      <c r="B55" s="114" t="s">
        <v>961</v>
      </c>
      <c r="C55" s="114" t="s">
        <v>12</v>
      </c>
      <c r="D55" s="114" t="s">
        <v>115</v>
      </c>
      <c r="E55" s="114" t="s">
        <v>2062</v>
      </c>
      <c r="F55" s="114" t="s">
        <v>31</v>
      </c>
      <c r="G55" s="114">
        <v>403070017</v>
      </c>
      <c r="H55" s="114">
        <v>8</v>
      </c>
      <c r="I55" s="114" t="s">
        <v>85</v>
      </c>
      <c r="J55" s="114" t="s">
        <v>84</v>
      </c>
      <c r="K55" s="114" t="s">
        <v>116</v>
      </c>
      <c r="L55" s="114" t="s">
        <v>969</v>
      </c>
    </row>
    <row r="56" spans="1:12" s="113" customFormat="1" ht="20.100000000000001" customHeight="1" x14ac:dyDescent="0.25">
      <c r="A56" s="114">
        <v>7055228</v>
      </c>
      <c r="B56" s="114" t="s">
        <v>961</v>
      </c>
      <c r="C56" s="114" t="s">
        <v>12</v>
      </c>
      <c r="D56" s="114" t="s">
        <v>115</v>
      </c>
      <c r="E56" s="114" t="s">
        <v>2063</v>
      </c>
      <c r="F56" s="114" t="s">
        <v>31</v>
      </c>
      <c r="G56" s="114">
        <v>403070016</v>
      </c>
      <c r="H56" s="114">
        <v>8</v>
      </c>
      <c r="I56" s="114" t="s">
        <v>85</v>
      </c>
      <c r="J56" s="114" t="s">
        <v>84</v>
      </c>
      <c r="K56" s="114" t="s">
        <v>116</v>
      </c>
      <c r="L56" s="114" t="s">
        <v>969</v>
      </c>
    </row>
    <row r="57" spans="1:12" s="113" customFormat="1" ht="20.100000000000001" customHeight="1" x14ac:dyDescent="0.25">
      <c r="A57" s="114">
        <v>7055231</v>
      </c>
      <c r="B57" s="114" t="s">
        <v>961</v>
      </c>
      <c r="C57" s="114" t="s">
        <v>12</v>
      </c>
      <c r="D57" s="114" t="s">
        <v>115</v>
      </c>
      <c r="E57" s="114" t="s">
        <v>2064</v>
      </c>
      <c r="F57" s="114" t="s">
        <v>31</v>
      </c>
      <c r="G57" s="114">
        <v>403070019</v>
      </c>
      <c r="H57" s="114">
        <v>8</v>
      </c>
      <c r="I57" s="114" t="s">
        <v>85</v>
      </c>
      <c r="J57" s="114" t="s">
        <v>84</v>
      </c>
      <c r="K57" s="114" t="s">
        <v>116</v>
      </c>
      <c r="L57" s="114" t="s">
        <v>969</v>
      </c>
    </row>
    <row r="58" spans="1:12" s="113" customFormat="1" ht="20.100000000000001" customHeight="1" x14ac:dyDescent="0.25">
      <c r="A58" s="114">
        <v>7055230</v>
      </c>
      <c r="B58" s="114" t="s">
        <v>961</v>
      </c>
      <c r="C58" s="114" t="s">
        <v>12</v>
      </c>
      <c r="D58" s="114" t="s">
        <v>115</v>
      </c>
      <c r="E58" s="114" t="s">
        <v>2065</v>
      </c>
      <c r="F58" s="114" t="s">
        <v>31</v>
      </c>
      <c r="G58" s="114">
        <v>403070018</v>
      </c>
      <c r="H58" s="114">
        <v>8</v>
      </c>
      <c r="I58" s="114" t="s">
        <v>85</v>
      </c>
      <c r="J58" s="114" t="s">
        <v>84</v>
      </c>
      <c r="K58" s="114" t="s">
        <v>116</v>
      </c>
      <c r="L58" s="114" t="s">
        <v>969</v>
      </c>
    </row>
    <row r="59" spans="1:12" s="113" customFormat="1" ht="20.100000000000001" customHeight="1" x14ac:dyDescent="0.25">
      <c r="A59" s="114">
        <v>7055226</v>
      </c>
      <c r="B59" s="114" t="s">
        <v>961</v>
      </c>
      <c r="C59" s="114" t="s">
        <v>12</v>
      </c>
      <c r="D59" s="114" t="s">
        <v>115</v>
      </c>
      <c r="E59" s="114" t="s">
        <v>2066</v>
      </c>
      <c r="F59" s="114" t="s">
        <v>31</v>
      </c>
      <c r="G59" s="114">
        <v>403070014</v>
      </c>
      <c r="H59" s="114">
        <v>8</v>
      </c>
      <c r="I59" s="114" t="s">
        <v>85</v>
      </c>
      <c r="J59" s="114" t="s">
        <v>84</v>
      </c>
      <c r="K59" s="114" t="s">
        <v>116</v>
      </c>
      <c r="L59" s="114" t="s">
        <v>969</v>
      </c>
    </row>
    <row r="60" spans="1:12" s="113" customFormat="1" ht="20.100000000000001" customHeight="1" x14ac:dyDescent="0.25">
      <c r="A60" s="114">
        <v>7055227</v>
      </c>
      <c r="B60" s="114" t="s">
        <v>961</v>
      </c>
      <c r="C60" s="114" t="s">
        <v>12</v>
      </c>
      <c r="D60" s="114" t="s">
        <v>115</v>
      </c>
      <c r="E60" s="114" t="s">
        <v>2067</v>
      </c>
      <c r="F60" s="114" t="s">
        <v>31</v>
      </c>
      <c r="G60" s="114">
        <v>403070015</v>
      </c>
      <c r="H60" s="114">
        <v>8</v>
      </c>
      <c r="I60" s="114" t="s">
        <v>85</v>
      </c>
      <c r="J60" s="114" t="s">
        <v>84</v>
      </c>
      <c r="K60" s="114" t="s">
        <v>116</v>
      </c>
      <c r="L60" s="114" t="s">
        <v>969</v>
      </c>
    </row>
    <row r="61" spans="1:12" s="113" customFormat="1" ht="20.100000000000001" customHeight="1" x14ac:dyDescent="0.25">
      <c r="A61" s="114">
        <v>7055248</v>
      </c>
      <c r="B61" s="114" t="s">
        <v>961</v>
      </c>
      <c r="C61" s="114" t="s">
        <v>12</v>
      </c>
      <c r="D61" s="114" t="s">
        <v>115</v>
      </c>
      <c r="E61" s="114" t="s">
        <v>2068</v>
      </c>
      <c r="F61" s="114" t="s">
        <v>29</v>
      </c>
      <c r="G61" s="114">
        <v>403070034</v>
      </c>
      <c r="H61" s="114">
        <v>6</v>
      </c>
      <c r="I61" s="114" t="s">
        <v>85</v>
      </c>
      <c r="J61" s="114" t="s">
        <v>84</v>
      </c>
      <c r="K61" s="114" t="s">
        <v>116</v>
      </c>
      <c r="L61" s="114" t="s">
        <v>969</v>
      </c>
    </row>
    <row r="62" spans="1:12" s="113" customFormat="1" ht="20.100000000000001" customHeight="1" x14ac:dyDescent="0.25">
      <c r="A62" s="114">
        <v>7055271</v>
      </c>
      <c r="B62" s="114" t="s">
        <v>961</v>
      </c>
      <c r="C62" s="114" t="s">
        <v>12</v>
      </c>
      <c r="D62" s="114" t="s">
        <v>115</v>
      </c>
      <c r="E62" s="114" t="s">
        <v>2069</v>
      </c>
      <c r="F62" s="114" t="s">
        <v>36</v>
      </c>
      <c r="G62" s="114">
        <v>403070044</v>
      </c>
      <c r="H62" s="114">
        <v>6</v>
      </c>
      <c r="I62" s="114" t="s">
        <v>85</v>
      </c>
      <c r="J62" s="114" t="s">
        <v>84</v>
      </c>
      <c r="K62" s="114" t="s">
        <v>116</v>
      </c>
      <c r="L62" s="114" t="s">
        <v>969</v>
      </c>
    </row>
    <row r="63" spans="1:12" s="113" customFormat="1" ht="20.100000000000001" customHeight="1" x14ac:dyDescent="0.25">
      <c r="A63" s="114">
        <v>7055269</v>
      </c>
      <c r="B63" s="114" t="s">
        <v>961</v>
      </c>
      <c r="C63" s="114" t="s">
        <v>12</v>
      </c>
      <c r="D63" s="114" t="s">
        <v>115</v>
      </c>
      <c r="E63" s="114" t="s">
        <v>2070</v>
      </c>
      <c r="F63" s="114" t="s">
        <v>29</v>
      </c>
      <c r="G63" s="114">
        <v>403070043</v>
      </c>
      <c r="H63" s="114">
        <v>6</v>
      </c>
      <c r="I63" s="114" t="s">
        <v>85</v>
      </c>
      <c r="J63" s="114" t="s">
        <v>84</v>
      </c>
      <c r="K63" s="114" t="s">
        <v>116</v>
      </c>
      <c r="L63" s="114" t="s">
        <v>969</v>
      </c>
    </row>
    <row r="64" spans="1:12" s="113" customFormat="1" ht="20.100000000000001" customHeight="1" x14ac:dyDescent="0.25">
      <c r="A64" s="114">
        <v>7055247</v>
      </c>
      <c r="B64" s="114" t="s">
        <v>961</v>
      </c>
      <c r="C64" s="114" t="s">
        <v>12</v>
      </c>
      <c r="D64" s="114" t="s">
        <v>117</v>
      </c>
      <c r="E64" s="114" t="s">
        <v>2071</v>
      </c>
      <c r="F64" s="114" t="s">
        <v>31</v>
      </c>
      <c r="G64" s="114">
        <v>403070033</v>
      </c>
      <c r="H64" s="114">
        <v>6</v>
      </c>
      <c r="I64" s="114" t="s">
        <v>85</v>
      </c>
      <c r="J64" s="114" t="s">
        <v>84</v>
      </c>
      <c r="K64" s="114" t="s">
        <v>116</v>
      </c>
      <c r="L64" s="114" t="s">
        <v>969</v>
      </c>
    </row>
    <row r="65" spans="1:12" s="113" customFormat="1" ht="20.100000000000001" customHeight="1" x14ac:dyDescent="0.25">
      <c r="A65" s="114">
        <v>7055281</v>
      </c>
      <c r="B65" s="114" t="s">
        <v>961</v>
      </c>
      <c r="C65" s="114" t="s">
        <v>15</v>
      </c>
      <c r="D65" s="114" t="s">
        <v>114</v>
      </c>
      <c r="E65" s="114" t="s">
        <v>2072</v>
      </c>
      <c r="F65" s="114" t="s">
        <v>79</v>
      </c>
      <c r="G65" s="114">
        <v>403021997</v>
      </c>
      <c r="H65" s="114">
        <v>9</v>
      </c>
      <c r="I65" s="114" t="s">
        <v>89</v>
      </c>
      <c r="J65" s="114" t="s">
        <v>154</v>
      </c>
      <c r="K65" s="114" t="s">
        <v>184</v>
      </c>
      <c r="L65" s="114" t="s">
        <v>969</v>
      </c>
    </row>
    <row r="66" spans="1:12" s="115" customFormat="1" ht="20.100000000000001" customHeight="1" x14ac:dyDescent="0.2">
      <c r="A66" s="114">
        <v>7055299</v>
      </c>
      <c r="B66" s="114" t="s">
        <v>42</v>
      </c>
      <c r="C66" s="114" t="s">
        <v>16</v>
      </c>
      <c r="D66" s="114" t="s">
        <v>114</v>
      </c>
      <c r="E66" s="114" t="s">
        <v>2021</v>
      </c>
      <c r="F66" s="114" t="s">
        <v>20</v>
      </c>
      <c r="G66" s="114">
        <v>410120054</v>
      </c>
      <c r="H66" s="114">
        <v>6</v>
      </c>
      <c r="I66" s="114" t="s">
        <v>2022</v>
      </c>
      <c r="J66" s="114" t="s">
        <v>1619</v>
      </c>
      <c r="K66" s="114" t="s">
        <v>2023</v>
      </c>
      <c r="L66" s="114" t="s">
        <v>969</v>
      </c>
    </row>
    <row r="67" spans="1:12" s="115" customFormat="1" ht="20.100000000000001" customHeight="1" x14ac:dyDescent="0.2">
      <c r="A67" s="114">
        <v>7055295</v>
      </c>
      <c r="B67" s="114" t="s">
        <v>42</v>
      </c>
      <c r="C67" s="114" t="s">
        <v>16</v>
      </c>
      <c r="D67" s="114" t="s">
        <v>114</v>
      </c>
      <c r="E67" s="114" t="s">
        <v>2024</v>
      </c>
      <c r="F67" s="114" t="s">
        <v>20</v>
      </c>
      <c r="G67" s="114">
        <v>410120885</v>
      </c>
      <c r="H67" s="114">
        <v>31</v>
      </c>
      <c r="I67" s="114" t="s">
        <v>2025</v>
      </c>
      <c r="J67" s="114" t="s">
        <v>1189</v>
      </c>
      <c r="K67" s="114" t="s">
        <v>2026</v>
      </c>
      <c r="L67" s="114" t="s">
        <v>969</v>
      </c>
    </row>
    <row r="68" spans="1:12" s="115" customFormat="1" ht="20.100000000000001" customHeight="1" x14ac:dyDescent="0.2">
      <c r="A68" s="114">
        <v>7055268</v>
      </c>
      <c r="B68" s="114" t="s">
        <v>42</v>
      </c>
      <c r="C68" s="114" t="s">
        <v>16</v>
      </c>
      <c r="D68" s="114" t="s">
        <v>114</v>
      </c>
      <c r="E68" s="114" t="s">
        <v>2073</v>
      </c>
      <c r="F68" s="114" t="s">
        <v>20</v>
      </c>
      <c r="G68" s="114">
        <v>410120645</v>
      </c>
      <c r="H68" s="114">
        <v>36</v>
      </c>
      <c r="I68" s="114" t="s">
        <v>2022</v>
      </c>
      <c r="J68" s="114" t="s">
        <v>1189</v>
      </c>
      <c r="K68" s="114" t="s">
        <v>979</v>
      </c>
      <c r="L68" s="114" t="s">
        <v>969</v>
      </c>
    </row>
    <row r="69" spans="1:12" s="115" customFormat="1" ht="20.100000000000001" customHeight="1" x14ac:dyDescent="0.2">
      <c r="A69" s="114">
        <v>7055300</v>
      </c>
      <c r="B69" s="114" t="s">
        <v>42</v>
      </c>
      <c r="C69" s="114" t="s">
        <v>16</v>
      </c>
      <c r="D69" s="114" t="s">
        <v>114</v>
      </c>
      <c r="E69" s="114" t="s">
        <v>2074</v>
      </c>
      <c r="F69" s="114" t="s">
        <v>20</v>
      </c>
      <c r="G69" s="114">
        <v>409520012</v>
      </c>
      <c r="H69" s="114">
        <v>25</v>
      </c>
      <c r="I69" s="114" t="s">
        <v>109</v>
      </c>
      <c r="J69" s="114" t="s">
        <v>1619</v>
      </c>
      <c r="K69" s="114" t="s">
        <v>1664</v>
      </c>
      <c r="L69" s="114" t="s">
        <v>969</v>
      </c>
    </row>
    <row r="70" spans="1:12" s="115" customFormat="1" ht="20.100000000000001" customHeight="1" x14ac:dyDescent="0.2">
      <c r="A70" s="114">
        <v>7055270</v>
      </c>
      <c r="B70" s="114" t="s">
        <v>42</v>
      </c>
      <c r="C70" s="114" t="s">
        <v>16</v>
      </c>
      <c r="D70" s="114" t="s">
        <v>114</v>
      </c>
      <c r="E70" s="114" t="s">
        <v>2075</v>
      </c>
      <c r="F70" s="114" t="s">
        <v>20</v>
      </c>
      <c r="G70" s="114">
        <v>410120349</v>
      </c>
      <c r="H70" s="114">
        <v>12</v>
      </c>
      <c r="I70" s="114" t="s">
        <v>1188</v>
      </c>
      <c r="J70" s="114" t="s">
        <v>1619</v>
      </c>
      <c r="K70" s="114" t="s">
        <v>2076</v>
      </c>
      <c r="L70" s="114" t="s">
        <v>969</v>
      </c>
    </row>
    <row r="71" spans="1:12" s="115" customFormat="1" ht="20.100000000000001" customHeight="1" x14ac:dyDescent="0.2">
      <c r="A71" s="114">
        <v>7055308</v>
      </c>
      <c r="B71" s="114" t="s">
        <v>42</v>
      </c>
      <c r="C71" s="114" t="s">
        <v>16</v>
      </c>
      <c r="D71" s="114" t="s">
        <v>115</v>
      </c>
      <c r="E71" s="114" t="s">
        <v>2077</v>
      </c>
      <c r="F71" s="114" t="s">
        <v>23</v>
      </c>
      <c r="G71" s="114">
        <v>405322464</v>
      </c>
      <c r="H71" s="114">
        <v>11</v>
      </c>
      <c r="I71" s="114" t="s">
        <v>140</v>
      </c>
      <c r="J71" s="114" t="s">
        <v>141</v>
      </c>
      <c r="K71" s="114" t="s">
        <v>142</v>
      </c>
      <c r="L71" s="114" t="s">
        <v>969</v>
      </c>
    </row>
    <row r="72" spans="1:12" s="115" customFormat="1" ht="20.100000000000001" customHeight="1" x14ac:dyDescent="0.2">
      <c r="A72" s="114">
        <v>7055255</v>
      </c>
      <c r="B72" s="114" t="s">
        <v>42</v>
      </c>
      <c r="C72" s="114" t="s">
        <v>16</v>
      </c>
      <c r="D72" s="114" t="s">
        <v>115</v>
      </c>
      <c r="E72" s="114" t="s">
        <v>1754</v>
      </c>
      <c r="F72" s="114" t="s">
        <v>33</v>
      </c>
      <c r="G72" s="114">
        <v>405321615</v>
      </c>
      <c r="H72" s="114">
        <v>11</v>
      </c>
      <c r="I72" s="114" t="s">
        <v>140</v>
      </c>
      <c r="J72" s="114" t="s">
        <v>141</v>
      </c>
      <c r="K72" s="114" t="s">
        <v>142</v>
      </c>
      <c r="L72" s="114" t="s">
        <v>969</v>
      </c>
    </row>
    <row r="73" spans="1:12" s="115" customFormat="1" ht="20.100000000000001" customHeight="1" x14ac:dyDescent="0.2">
      <c r="A73" s="114">
        <v>7055284</v>
      </c>
      <c r="B73" s="114" t="s">
        <v>42</v>
      </c>
      <c r="C73" s="114" t="s">
        <v>16</v>
      </c>
      <c r="D73" s="114" t="s">
        <v>115</v>
      </c>
      <c r="E73" s="114" t="s">
        <v>2078</v>
      </c>
      <c r="F73" s="114" t="s">
        <v>36</v>
      </c>
      <c r="G73" s="114">
        <v>405320847</v>
      </c>
      <c r="H73" s="114">
        <v>10</v>
      </c>
      <c r="I73" s="114" t="s">
        <v>140</v>
      </c>
      <c r="J73" s="114" t="s">
        <v>141</v>
      </c>
      <c r="K73" s="114" t="s">
        <v>142</v>
      </c>
      <c r="L73" s="114" t="s">
        <v>969</v>
      </c>
    </row>
    <row r="74" spans="1:12" s="115" customFormat="1" ht="20.100000000000001" customHeight="1" x14ac:dyDescent="0.2">
      <c r="A74" s="114">
        <v>7055306</v>
      </c>
      <c r="B74" s="114" t="s">
        <v>42</v>
      </c>
      <c r="C74" s="114" t="s">
        <v>16</v>
      </c>
      <c r="D74" s="114" t="s">
        <v>115</v>
      </c>
      <c r="E74" s="114" t="s">
        <v>2079</v>
      </c>
      <c r="F74" s="114" t="s">
        <v>36</v>
      </c>
      <c r="G74" s="114">
        <v>405321611</v>
      </c>
      <c r="H74" s="114">
        <v>10</v>
      </c>
      <c r="I74" s="114" t="s">
        <v>1211</v>
      </c>
      <c r="J74" s="114" t="s">
        <v>141</v>
      </c>
      <c r="K74" s="114" t="s">
        <v>142</v>
      </c>
      <c r="L74" s="114" t="s">
        <v>969</v>
      </c>
    </row>
    <row r="75" spans="1:12" s="115" customFormat="1" ht="20.100000000000001" customHeight="1" x14ac:dyDescent="0.2">
      <c r="A75" s="114">
        <v>7055287</v>
      </c>
      <c r="B75" s="114" t="s">
        <v>42</v>
      </c>
      <c r="C75" s="114" t="s">
        <v>16</v>
      </c>
      <c r="D75" s="114" t="s">
        <v>115</v>
      </c>
      <c r="E75" s="114" t="s">
        <v>2080</v>
      </c>
      <c r="F75" s="114" t="s">
        <v>29</v>
      </c>
      <c r="G75" s="114">
        <v>405322228</v>
      </c>
      <c r="H75" s="114">
        <v>3</v>
      </c>
      <c r="I75" s="114" t="s">
        <v>140</v>
      </c>
      <c r="J75" s="114" t="s">
        <v>141</v>
      </c>
      <c r="K75" s="114" t="s">
        <v>142</v>
      </c>
      <c r="L75" s="114" t="s">
        <v>969</v>
      </c>
    </row>
    <row r="76" spans="1:12" s="115" customFormat="1" ht="20.100000000000001" customHeight="1" x14ac:dyDescent="0.2">
      <c r="A76" s="114">
        <v>7055313</v>
      </c>
      <c r="B76" s="114" t="s">
        <v>42</v>
      </c>
      <c r="C76" s="114" t="s">
        <v>16</v>
      </c>
      <c r="D76" s="114" t="s">
        <v>115</v>
      </c>
      <c r="E76" s="114" t="s">
        <v>2081</v>
      </c>
      <c r="F76" s="114" t="s">
        <v>23</v>
      </c>
      <c r="G76" s="114">
        <v>405300906</v>
      </c>
      <c r="H76" s="114">
        <v>3</v>
      </c>
      <c r="I76" s="114" t="s">
        <v>140</v>
      </c>
      <c r="J76" s="114" t="s">
        <v>141</v>
      </c>
      <c r="K76" s="114" t="s">
        <v>142</v>
      </c>
      <c r="L76" s="114" t="s">
        <v>969</v>
      </c>
    </row>
    <row r="77" spans="1:12" s="115" customFormat="1" ht="20.100000000000001" customHeight="1" x14ac:dyDescent="0.2">
      <c r="A77" s="114">
        <v>7055312</v>
      </c>
      <c r="B77" s="114" t="s">
        <v>42</v>
      </c>
      <c r="C77" s="114" t="s">
        <v>16</v>
      </c>
      <c r="D77" s="114" t="s">
        <v>115</v>
      </c>
      <c r="E77" s="114" t="s">
        <v>2082</v>
      </c>
      <c r="F77" s="114" t="s">
        <v>31</v>
      </c>
      <c r="G77" s="114">
        <v>405322089</v>
      </c>
      <c r="H77" s="114">
        <v>3</v>
      </c>
      <c r="I77" s="114" t="s">
        <v>140</v>
      </c>
      <c r="J77" s="114" t="s">
        <v>141</v>
      </c>
      <c r="K77" s="114" t="s">
        <v>142</v>
      </c>
      <c r="L77" s="114" t="s">
        <v>969</v>
      </c>
    </row>
    <row r="78" spans="1:12" s="113" customFormat="1" ht="20.100000000000001" customHeight="1" x14ac:dyDescent="0.25">
      <c r="A78" s="114">
        <v>7055289</v>
      </c>
      <c r="B78" s="114" t="s">
        <v>42</v>
      </c>
      <c r="C78" s="114" t="s">
        <v>16</v>
      </c>
      <c r="D78" s="114" t="s">
        <v>115</v>
      </c>
      <c r="E78" s="114" t="s">
        <v>2083</v>
      </c>
      <c r="F78" s="114" t="s">
        <v>23</v>
      </c>
      <c r="G78" s="114">
        <v>405300965</v>
      </c>
      <c r="H78" s="114">
        <v>3</v>
      </c>
      <c r="I78" s="114" t="s">
        <v>140</v>
      </c>
      <c r="J78" s="114" t="s">
        <v>141</v>
      </c>
      <c r="K78" s="114" t="s">
        <v>142</v>
      </c>
      <c r="L78" s="114" t="s">
        <v>969</v>
      </c>
    </row>
    <row r="79" spans="1:12" s="113" customFormat="1" ht="20.100000000000001" customHeight="1" x14ac:dyDescent="0.25">
      <c r="A79" s="114">
        <v>7055311</v>
      </c>
      <c r="B79" s="114" t="s">
        <v>42</v>
      </c>
      <c r="C79" s="114" t="s">
        <v>16</v>
      </c>
      <c r="D79" s="114" t="s">
        <v>115</v>
      </c>
      <c r="E79" s="114" t="s">
        <v>2084</v>
      </c>
      <c r="F79" s="114" t="s">
        <v>23</v>
      </c>
      <c r="G79" s="114">
        <v>405300776</v>
      </c>
      <c r="H79" s="114">
        <v>3</v>
      </c>
      <c r="I79" s="114" t="s">
        <v>140</v>
      </c>
      <c r="J79" s="114" t="s">
        <v>141</v>
      </c>
      <c r="K79" s="114" t="s">
        <v>142</v>
      </c>
      <c r="L79" s="114" t="s">
        <v>969</v>
      </c>
    </row>
    <row r="80" spans="1:12" s="115" customFormat="1" ht="20.100000000000001" customHeight="1" x14ac:dyDescent="0.2">
      <c r="A80" s="114">
        <v>7055260</v>
      </c>
      <c r="B80" s="114" t="s">
        <v>42</v>
      </c>
      <c r="C80" s="114" t="s">
        <v>16</v>
      </c>
      <c r="D80" s="114" t="s">
        <v>115</v>
      </c>
      <c r="E80" s="114" t="s">
        <v>1776</v>
      </c>
      <c r="F80" s="114" t="s">
        <v>23</v>
      </c>
      <c r="G80" s="114">
        <v>405322196</v>
      </c>
      <c r="H80" s="114">
        <v>35</v>
      </c>
      <c r="I80" s="114" t="s">
        <v>1211</v>
      </c>
      <c r="J80" s="114" t="s">
        <v>141</v>
      </c>
      <c r="K80" s="114" t="s">
        <v>142</v>
      </c>
      <c r="L80" s="114" t="s">
        <v>969</v>
      </c>
    </row>
    <row r="81" spans="1:12" s="115" customFormat="1" ht="20.100000000000001" customHeight="1" x14ac:dyDescent="0.2">
      <c r="A81" s="114">
        <v>7055288</v>
      </c>
      <c r="B81" s="114" t="s">
        <v>42</v>
      </c>
      <c r="C81" s="114" t="s">
        <v>16</v>
      </c>
      <c r="D81" s="114" t="s">
        <v>115</v>
      </c>
      <c r="E81" s="114" t="s">
        <v>2085</v>
      </c>
      <c r="F81" s="114" t="s">
        <v>23</v>
      </c>
      <c r="G81" s="114">
        <v>405322186</v>
      </c>
      <c r="H81" s="114">
        <v>2</v>
      </c>
      <c r="I81" s="114" t="s">
        <v>140</v>
      </c>
      <c r="J81" s="114" t="s">
        <v>141</v>
      </c>
      <c r="K81" s="114" t="s">
        <v>142</v>
      </c>
      <c r="L81" s="114" t="s">
        <v>969</v>
      </c>
    </row>
    <row r="82" spans="1:12" s="115" customFormat="1" ht="20.100000000000001" customHeight="1" x14ac:dyDescent="0.2">
      <c r="A82" s="114">
        <v>7055310</v>
      </c>
      <c r="B82" s="114" t="s">
        <v>42</v>
      </c>
      <c r="C82" s="114" t="s">
        <v>16</v>
      </c>
      <c r="D82" s="114" t="s">
        <v>115</v>
      </c>
      <c r="E82" s="114" t="s">
        <v>1760</v>
      </c>
      <c r="F82" s="114" t="s">
        <v>23</v>
      </c>
      <c r="G82" s="114">
        <v>405322323</v>
      </c>
      <c r="H82" s="114">
        <v>3</v>
      </c>
      <c r="I82" s="114" t="s">
        <v>140</v>
      </c>
      <c r="J82" s="114" t="s">
        <v>141</v>
      </c>
      <c r="K82" s="114" t="s">
        <v>142</v>
      </c>
      <c r="L82" s="114" t="s">
        <v>969</v>
      </c>
    </row>
    <row r="83" spans="1:12" s="115" customFormat="1" ht="20.100000000000001" customHeight="1" x14ac:dyDescent="0.2">
      <c r="A83" s="114">
        <v>7055285</v>
      </c>
      <c r="B83" s="114" t="s">
        <v>42</v>
      </c>
      <c r="C83" s="114" t="s">
        <v>16</v>
      </c>
      <c r="D83" s="114" t="s">
        <v>115</v>
      </c>
      <c r="E83" s="114" t="s">
        <v>1764</v>
      </c>
      <c r="F83" s="114" t="s">
        <v>23</v>
      </c>
      <c r="G83" s="114">
        <v>405320613</v>
      </c>
      <c r="H83" s="114">
        <v>3</v>
      </c>
      <c r="I83" s="114" t="s">
        <v>140</v>
      </c>
      <c r="J83" s="114" t="s">
        <v>141</v>
      </c>
      <c r="K83" s="114" t="s">
        <v>142</v>
      </c>
      <c r="L83" s="114" t="s">
        <v>969</v>
      </c>
    </row>
    <row r="84" spans="1:12" s="115" customFormat="1" ht="20.100000000000001" customHeight="1" x14ac:dyDescent="0.2">
      <c r="A84" s="114">
        <v>7055286</v>
      </c>
      <c r="B84" s="114" t="s">
        <v>42</v>
      </c>
      <c r="C84" s="114" t="s">
        <v>16</v>
      </c>
      <c r="D84" s="114" t="s">
        <v>115</v>
      </c>
      <c r="E84" s="114" t="s">
        <v>2086</v>
      </c>
      <c r="F84" s="114" t="s">
        <v>33</v>
      </c>
      <c r="G84" s="114">
        <v>405320652</v>
      </c>
      <c r="H84" s="114">
        <v>3</v>
      </c>
      <c r="I84" s="114" t="s">
        <v>140</v>
      </c>
      <c r="J84" s="114" t="s">
        <v>141</v>
      </c>
      <c r="K84" s="114" t="s">
        <v>142</v>
      </c>
      <c r="L84" s="114" t="s">
        <v>969</v>
      </c>
    </row>
    <row r="85" spans="1:12" s="115" customFormat="1" ht="20.100000000000001" customHeight="1" x14ac:dyDescent="0.2">
      <c r="A85" s="114">
        <v>7055309</v>
      </c>
      <c r="B85" s="114" t="s">
        <v>42</v>
      </c>
      <c r="C85" s="114" t="s">
        <v>16</v>
      </c>
      <c r="D85" s="114" t="s">
        <v>115</v>
      </c>
      <c r="E85" s="114" t="s">
        <v>1774</v>
      </c>
      <c r="F85" s="114" t="s">
        <v>23</v>
      </c>
      <c r="G85" s="114">
        <v>405320680</v>
      </c>
      <c r="H85" s="114">
        <v>3</v>
      </c>
      <c r="I85" s="114" t="s">
        <v>140</v>
      </c>
      <c r="J85" s="114" t="s">
        <v>141</v>
      </c>
      <c r="K85" s="114" t="s">
        <v>142</v>
      </c>
      <c r="L85" s="114" t="s">
        <v>969</v>
      </c>
    </row>
    <row r="86" spans="1:12" s="115" customFormat="1" ht="20.100000000000001" customHeight="1" x14ac:dyDescent="0.2">
      <c r="A86" s="114">
        <v>7055307</v>
      </c>
      <c r="B86" s="114" t="s">
        <v>42</v>
      </c>
      <c r="C86" s="114" t="s">
        <v>16</v>
      </c>
      <c r="D86" s="114" t="s">
        <v>115</v>
      </c>
      <c r="E86" s="114" t="s">
        <v>2087</v>
      </c>
      <c r="F86" s="114" t="s">
        <v>31</v>
      </c>
      <c r="G86" s="114">
        <v>405322566</v>
      </c>
      <c r="H86" s="114">
        <v>3</v>
      </c>
      <c r="I86" s="114" t="s">
        <v>140</v>
      </c>
      <c r="J86" s="114" t="s">
        <v>141</v>
      </c>
      <c r="K86" s="114" t="s">
        <v>142</v>
      </c>
      <c r="L86" s="114" t="s">
        <v>969</v>
      </c>
    </row>
    <row r="87" spans="1:12" s="115" customFormat="1" ht="20.100000000000001" customHeight="1" x14ac:dyDescent="0.2">
      <c r="A87" s="114">
        <v>7055254</v>
      </c>
      <c r="B87" s="114" t="s">
        <v>42</v>
      </c>
      <c r="C87" s="114" t="s">
        <v>16</v>
      </c>
      <c r="D87" s="114" t="s">
        <v>115</v>
      </c>
      <c r="E87" s="114" t="s">
        <v>2088</v>
      </c>
      <c r="F87" s="114" t="s">
        <v>23</v>
      </c>
      <c r="G87" s="114">
        <v>405320739</v>
      </c>
      <c r="H87" s="114">
        <v>3</v>
      </c>
      <c r="I87" s="114" t="s">
        <v>140</v>
      </c>
      <c r="J87" s="114" t="s">
        <v>141</v>
      </c>
      <c r="K87" s="114" t="s">
        <v>142</v>
      </c>
      <c r="L87" s="114" t="s">
        <v>969</v>
      </c>
    </row>
    <row r="88" spans="1:12" s="115" customFormat="1" ht="20.100000000000001" customHeight="1" x14ac:dyDescent="0.2">
      <c r="A88" s="114">
        <v>7055256</v>
      </c>
      <c r="B88" s="114" t="s">
        <v>42</v>
      </c>
      <c r="C88" s="114" t="s">
        <v>16</v>
      </c>
      <c r="D88" s="114" t="s">
        <v>115</v>
      </c>
      <c r="E88" s="114" t="s">
        <v>1773</v>
      </c>
      <c r="F88" s="114" t="s">
        <v>31</v>
      </c>
      <c r="G88" s="114">
        <v>405322612</v>
      </c>
      <c r="H88" s="114">
        <v>34</v>
      </c>
      <c r="I88" s="114" t="s">
        <v>1211</v>
      </c>
      <c r="J88" s="114" t="s">
        <v>141</v>
      </c>
      <c r="K88" s="114" t="s">
        <v>142</v>
      </c>
      <c r="L88" s="114" t="s">
        <v>969</v>
      </c>
    </row>
    <row r="89" spans="1:12" s="115" customFormat="1" ht="20.100000000000001" customHeight="1" x14ac:dyDescent="0.2">
      <c r="A89" s="114">
        <v>7055290</v>
      </c>
      <c r="B89" s="114" t="s">
        <v>42</v>
      </c>
      <c r="C89" s="114" t="s">
        <v>16</v>
      </c>
      <c r="D89" s="114" t="s">
        <v>115</v>
      </c>
      <c r="E89" s="114" t="s">
        <v>2089</v>
      </c>
      <c r="F89" s="114" t="s">
        <v>23</v>
      </c>
      <c r="G89" s="114">
        <v>405321521</v>
      </c>
      <c r="H89" s="114">
        <v>3</v>
      </c>
      <c r="I89" s="114" t="s">
        <v>140</v>
      </c>
      <c r="J89" s="114" t="s">
        <v>141</v>
      </c>
      <c r="K89" s="114" t="s">
        <v>142</v>
      </c>
      <c r="L89" s="114" t="s">
        <v>969</v>
      </c>
    </row>
    <row r="90" spans="1:12" s="115" customFormat="1" ht="20.100000000000001" customHeight="1" x14ac:dyDescent="0.2">
      <c r="A90" s="114">
        <v>7055293</v>
      </c>
      <c r="B90" s="114" t="s">
        <v>41</v>
      </c>
      <c r="C90" s="114" t="s">
        <v>16</v>
      </c>
      <c r="D90" s="114" t="s">
        <v>117</v>
      </c>
      <c r="E90" s="114" t="s">
        <v>1914</v>
      </c>
      <c r="F90" s="114" t="s">
        <v>23</v>
      </c>
      <c r="G90" s="114">
        <v>403700238</v>
      </c>
      <c r="H90" s="114">
        <v>17</v>
      </c>
      <c r="I90" s="114" t="s">
        <v>97</v>
      </c>
      <c r="J90" s="114" t="s">
        <v>1222</v>
      </c>
      <c r="K90" s="114" t="s">
        <v>1617</v>
      </c>
      <c r="L90" s="114" t="s">
        <v>969</v>
      </c>
    </row>
    <row r="91" spans="1:12" s="115" customFormat="1" ht="20.100000000000001" customHeight="1" x14ac:dyDescent="0.2">
      <c r="A91" s="114">
        <v>7055292</v>
      </c>
      <c r="B91" s="114" t="s">
        <v>41</v>
      </c>
      <c r="C91" s="114" t="s">
        <v>16</v>
      </c>
      <c r="D91" s="114" t="s">
        <v>117</v>
      </c>
      <c r="E91" s="114" t="s">
        <v>1762</v>
      </c>
      <c r="F91" s="114" t="s">
        <v>23</v>
      </c>
      <c r="G91" s="114">
        <v>403709086</v>
      </c>
      <c r="H91" s="114">
        <v>8</v>
      </c>
      <c r="I91" s="114" t="s">
        <v>97</v>
      </c>
      <c r="J91" s="114" t="s">
        <v>1222</v>
      </c>
      <c r="K91" s="114" t="s">
        <v>1617</v>
      </c>
      <c r="L91" s="114" t="s">
        <v>969</v>
      </c>
    </row>
    <row r="92" spans="1:12" s="113" customFormat="1" ht="20.100000000000001" customHeight="1" x14ac:dyDescent="0.25">
      <c r="A92" s="114">
        <v>7055303</v>
      </c>
      <c r="B92" s="114" t="s">
        <v>41</v>
      </c>
      <c r="C92" s="114" t="s">
        <v>16</v>
      </c>
      <c r="D92" s="114" t="s">
        <v>1344</v>
      </c>
      <c r="E92" s="114" t="s">
        <v>1673</v>
      </c>
      <c r="F92" s="114" t="s">
        <v>23</v>
      </c>
      <c r="G92" s="114">
        <v>405900040</v>
      </c>
      <c r="H92" s="114">
        <v>8</v>
      </c>
      <c r="I92" s="114" t="s">
        <v>1341</v>
      </c>
      <c r="J92" s="114" t="s">
        <v>1342</v>
      </c>
      <c r="K92" s="114" t="s">
        <v>1343</v>
      </c>
      <c r="L92" s="114" t="s">
        <v>969</v>
      </c>
    </row>
    <row r="93" spans="1:12" ht="14.25" customHeight="1" x14ac:dyDescent="0.25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5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5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5">
      <c r="A96"/>
      <c r="B96"/>
      <c r="C96"/>
      <c r="D96"/>
      <c r="E96"/>
      <c r="F96"/>
      <c r="G96"/>
      <c r="H96"/>
      <c r="I96"/>
      <c r="J96"/>
      <c r="K96"/>
      <c r="L96"/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ht="12" customHeigh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ht="16.5" customHeigh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spans="11:11" customFormat="1" x14ac:dyDescent="0.25"/>
    <row r="258" spans="11:11" customFormat="1" x14ac:dyDescent="0.25"/>
    <row r="259" spans="11:11" customFormat="1" x14ac:dyDescent="0.25"/>
    <row r="260" spans="11:11" customFormat="1" x14ac:dyDescent="0.25"/>
    <row r="261" spans="11:11" customFormat="1" x14ac:dyDescent="0.25">
      <c r="K261" s="98"/>
    </row>
    <row r="262" spans="11:11" customFormat="1" x14ac:dyDescent="0.25">
      <c r="K262" s="98"/>
    </row>
    <row r="263" spans="11:11" customFormat="1" x14ac:dyDescent="0.25">
      <c r="K263" s="98"/>
    </row>
    <row r="264" spans="11:11" customFormat="1" x14ac:dyDescent="0.25">
      <c r="K264" s="98"/>
    </row>
    <row r="265" spans="11:11" customFormat="1" x14ac:dyDescent="0.25">
      <c r="K265" s="98"/>
    </row>
    <row r="266" spans="11:11" customFormat="1" x14ac:dyDescent="0.25">
      <c r="K266" s="98"/>
    </row>
    <row r="267" spans="11:11" customFormat="1" x14ac:dyDescent="0.25">
      <c r="K267" s="98"/>
    </row>
    <row r="268" spans="11:11" customFormat="1" x14ac:dyDescent="0.25">
      <c r="K268" s="98"/>
    </row>
    <row r="269" spans="11:11" customFormat="1" x14ac:dyDescent="0.25">
      <c r="K269" s="98"/>
    </row>
    <row r="270" spans="11:11" customFormat="1" x14ac:dyDescent="0.25">
      <c r="K270" s="98"/>
    </row>
    <row r="271" spans="11:11" customFormat="1" x14ac:dyDescent="0.25">
      <c r="K271" s="98"/>
    </row>
    <row r="272" spans="11:11" customFormat="1" x14ac:dyDescent="0.25">
      <c r="K272" s="98"/>
    </row>
    <row r="273" spans="11:11" customFormat="1" x14ac:dyDescent="0.25">
      <c r="K273" s="98"/>
    </row>
    <row r="274" spans="11:11" customFormat="1" x14ac:dyDescent="0.25">
      <c r="K274" s="98"/>
    </row>
    <row r="275" spans="11:11" customFormat="1" x14ac:dyDescent="0.25">
      <c r="K275" s="98"/>
    </row>
    <row r="276" spans="11:11" customFormat="1" x14ac:dyDescent="0.25">
      <c r="K276" s="98"/>
    </row>
    <row r="277" spans="11:11" customFormat="1" x14ac:dyDescent="0.25">
      <c r="K277" s="98"/>
    </row>
    <row r="278" spans="11:11" customFormat="1" x14ac:dyDescent="0.25">
      <c r="K278" s="98"/>
    </row>
    <row r="279" spans="11:11" customFormat="1" x14ac:dyDescent="0.25">
      <c r="K279" s="98"/>
    </row>
    <row r="280" spans="11:11" customFormat="1" x14ac:dyDescent="0.25">
      <c r="K280" s="98"/>
    </row>
    <row r="281" spans="11:11" customFormat="1" x14ac:dyDescent="0.25">
      <c r="K281" s="98"/>
    </row>
    <row r="282" spans="11:11" customFormat="1" x14ac:dyDescent="0.25">
      <c r="K282" s="98"/>
    </row>
    <row r="283" spans="11:11" customFormat="1" x14ac:dyDescent="0.25">
      <c r="K283" s="98"/>
    </row>
    <row r="284" spans="11:11" customFormat="1" x14ac:dyDescent="0.25">
      <c r="K284" s="98"/>
    </row>
    <row r="285" spans="11:11" customFormat="1" x14ac:dyDescent="0.25">
      <c r="K285" s="98"/>
    </row>
    <row r="286" spans="11:11" customFormat="1" x14ac:dyDescent="0.25">
      <c r="K286" s="98"/>
    </row>
    <row r="287" spans="11:11" customFormat="1" x14ac:dyDescent="0.25">
      <c r="K287" s="98"/>
    </row>
    <row r="288" spans="11:11" customFormat="1" x14ac:dyDescent="0.25">
      <c r="K288" s="98"/>
    </row>
    <row r="289" spans="11:11" customFormat="1" x14ac:dyDescent="0.25">
      <c r="K289" s="98"/>
    </row>
    <row r="290" spans="11:11" customFormat="1" x14ac:dyDescent="0.25">
      <c r="K290" s="98"/>
    </row>
    <row r="291" spans="11:11" customFormat="1" x14ac:dyDescent="0.25">
      <c r="K291" s="98"/>
    </row>
    <row r="292" spans="11:11" customFormat="1" x14ac:dyDescent="0.25">
      <c r="K292" s="98"/>
    </row>
    <row r="293" spans="11:11" customFormat="1" x14ac:dyDescent="0.25">
      <c r="K293" s="98"/>
    </row>
    <row r="294" spans="11:11" customFormat="1" x14ac:dyDescent="0.25">
      <c r="K294" s="98"/>
    </row>
    <row r="295" spans="11:11" customFormat="1" x14ac:dyDescent="0.25">
      <c r="K295" s="98"/>
    </row>
    <row r="296" spans="11:11" customFormat="1" x14ac:dyDescent="0.25">
      <c r="K296" s="98"/>
    </row>
    <row r="297" spans="11:11" customFormat="1" x14ac:dyDescent="0.25">
      <c r="K297" s="98"/>
    </row>
    <row r="298" spans="11:11" customFormat="1" x14ac:dyDescent="0.25">
      <c r="K298" s="98"/>
    </row>
    <row r="299" spans="11:11" customFormat="1" x14ac:dyDescent="0.25">
      <c r="K299" s="98"/>
    </row>
    <row r="300" spans="11:11" customFormat="1" x14ac:dyDescent="0.25">
      <c r="K300" s="98"/>
    </row>
    <row r="301" spans="11:11" customFormat="1" x14ac:dyDescent="0.25">
      <c r="K301" s="98"/>
    </row>
    <row r="302" spans="11:11" customFormat="1" x14ac:dyDescent="0.25">
      <c r="K302" s="98"/>
    </row>
    <row r="303" spans="11:11" customFormat="1" x14ac:dyDescent="0.25">
      <c r="K303" s="98"/>
    </row>
    <row r="304" spans="11:11" customFormat="1" x14ac:dyDescent="0.25">
      <c r="K304" s="98"/>
    </row>
    <row r="305" spans="11:11" customFormat="1" x14ac:dyDescent="0.25">
      <c r="K305" s="98"/>
    </row>
    <row r="306" spans="11:11" customFormat="1" x14ac:dyDescent="0.25">
      <c r="K306" s="98"/>
    </row>
    <row r="307" spans="11:11" customFormat="1" x14ac:dyDescent="0.25">
      <c r="K307" s="98"/>
    </row>
    <row r="308" spans="11:11" customFormat="1" x14ac:dyDescent="0.25">
      <c r="K308" s="98"/>
    </row>
    <row r="309" spans="11:11" customFormat="1" x14ac:dyDescent="0.25">
      <c r="K309" s="98"/>
    </row>
    <row r="310" spans="11:11" customFormat="1" x14ac:dyDescent="0.25">
      <c r="K310" s="98"/>
    </row>
    <row r="311" spans="11:11" customFormat="1" x14ac:dyDescent="0.25">
      <c r="K311" s="98"/>
    </row>
    <row r="312" spans="11:11" customFormat="1" x14ac:dyDescent="0.25">
      <c r="K312" s="98"/>
    </row>
    <row r="313" spans="11:11" customFormat="1" x14ac:dyDescent="0.25">
      <c r="K313" s="98"/>
    </row>
    <row r="314" spans="11:11" customFormat="1" x14ac:dyDescent="0.25">
      <c r="K314" s="98"/>
    </row>
    <row r="315" spans="11:11" customFormat="1" x14ac:dyDescent="0.25">
      <c r="K315" s="98"/>
    </row>
    <row r="316" spans="11:11" customFormat="1" x14ac:dyDescent="0.25">
      <c r="K316" s="98"/>
    </row>
    <row r="317" spans="11:11" customFormat="1" x14ac:dyDescent="0.25">
      <c r="K317" s="98"/>
    </row>
    <row r="318" spans="11:11" customFormat="1" x14ac:dyDescent="0.25">
      <c r="K318" s="98"/>
    </row>
    <row r="319" spans="11:11" customFormat="1" x14ac:dyDescent="0.25">
      <c r="K319" s="98"/>
    </row>
    <row r="320" spans="11:11" customFormat="1" x14ac:dyDescent="0.25">
      <c r="K320" s="98"/>
    </row>
    <row r="321" spans="11:11" customFormat="1" x14ac:dyDescent="0.25">
      <c r="K321" s="98"/>
    </row>
    <row r="322" spans="11:11" customFormat="1" x14ac:dyDescent="0.25">
      <c r="K322" s="98"/>
    </row>
    <row r="323" spans="11:11" customFormat="1" x14ac:dyDescent="0.25">
      <c r="K323" s="98"/>
    </row>
    <row r="324" spans="11:11" customFormat="1" x14ac:dyDescent="0.25">
      <c r="K324" s="98"/>
    </row>
    <row r="325" spans="11:11" customFormat="1" x14ac:dyDescent="0.25">
      <c r="K325" s="98"/>
    </row>
    <row r="326" spans="11:11" customFormat="1" x14ac:dyDescent="0.25">
      <c r="K326" s="98"/>
    </row>
    <row r="327" spans="11:11" customFormat="1" x14ac:dyDescent="0.25">
      <c r="K327" s="98"/>
    </row>
    <row r="328" spans="11:11" customFormat="1" x14ac:dyDescent="0.25">
      <c r="K328" s="98"/>
    </row>
    <row r="329" spans="11:11" customFormat="1" x14ac:dyDescent="0.25">
      <c r="K329" s="98"/>
    </row>
    <row r="330" spans="11:11" customFormat="1" x14ac:dyDescent="0.25">
      <c r="K330" s="98"/>
    </row>
    <row r="331" spans="11:11" customFormat="1" x14ac:dyDescent="0.25">
      <c r="K331" s="98"/>
    </row>
    <row r="332" spans="11:11" customFormat="1" x14ac:dyDescent="0.25">
      <c r="K332" s="98"/>
    </row>
    <row r="333" spans="11:11" customFormat="1" x14ac:dyDescent="0.25">
      <c r="K333" s="98"/>
    </row>
    <row r="334" spans="11:11" customFormat="1" x14ac:dyDescent="0.25">
      <c r="K334" s="98"/>
    </row>
    <row r="335" spans="11:11" customFormat="1" x14ac:dyDescent="0.25">
      <c r="K335" s="98"/>
    </row>
    <row r="336" spans="11:11" customFormat="1" x14ac:dyDescent="0.25">
      <c r="K336" s="98"/>
    </row>
    <row r="337" spans="11:11" customFormat="1" x14ac:dyDescent="0.25">
      <c r="K337" s="98"/>
    </row>
    <row r="338" spans="11:11" customFormat="1" x14ac:dyDescent="0.25">
      <c r="K338" s="98"/>
    </row>
    <row r="339" spans="11:11" customFormat="1" x14ac:dyDescent="0.25">
      <c r="K339" s="98"/>
    </row>
    <row r="340" spans="11:11" customFormat="1" x14ac:dyDescent="0.25">
      <c r="K340" s="98"/>
    </row>
    <row r="341" spans="11:11" customFormat="1" x14ac:dyDescent="0.25">
      <c r="K341" s="98"/>
    </row>
    <row r="342" spans="11:11" customFormat="1" x14ac:dyDescent="0.25">
      <c r="K342" s="98"/>
    </row>
    <row r="343" spans="11:11" customFormat="1" x14ac:dyDescent="0.25">
      <c r="K343" s="98"/>
    </row>
    <row r="344" spans="11:11" customFormat="1" x14ac:dyDescent="0.25">
      <c r="K344" s="98"/>
    </row>
    <row r="345" spans="11:11" customFormat="1" x14ac:dyDescent="0.25">
      <c r="K345" s="98"/>
    </row>
    <row r="346" spans="11:11" customFormat="1" x14ac:dyDescent="0.25">
      <c r="K346" s="98"/>
    </row>
    <row r="347" spans="11:11" customFormat="1" x14ac:dyDescent="0.25">
      <c r="K347" s="98"/>
    </row>
    <row r="348" spans="11:11" customFormat="1" x14ac:dyDescent="0.25">
      <c r="K348" s="98"/>
    </row>
    <row r="349" spans="11:11" customFormat="1" x14ac:dyDescent="0.25">
      <c r="K349" s="98"/>
    </row>
    <row r="350" spans="11:11" customFormat="1" x14ac:dyDescent="0.25">
      <c r="K350" s="98"/>
    </row>
    <row r="351" spans="11:11" customFormat="1" x14ac:dyDescent="0.25">
      <c r="K351" s="98"/>
    </row>
    <row r="352" spans="11:11" customFormat="1" x14ac:dyDescent="0.25">
      <c r="K352" s="98"/>
    </row>
    <row r="353" spans="11:11" customFormat="1" x14ac:dyDescent="0.25">
      <c r="K353" s="98"/>
    </row>
    <row r="354" spans="11:11" customFormat="1" x14ac:dyDescent="0.25">
      <c r="K354" s="98"/>
    </row>
    <row r="355" spans="11:11" customFormat="1" x14ac:dyDescent="0.25">
      <c r="K355" s="98"/>
    </row>
    <row r="356" spans="11:11" customFormat="1" x14ac:dyDescent="0.25">
      <c r="K356" s="98"/>
    </row>
    <row r="357" spans="11:11" customFormat="1" x14ac:dyDescent="0.25">
      <c r="K357" s="98"/>
    </row>
    <row r="358" spans="11:11" customFormat="1" x14ac:dyDescent="0.25">
      <c r="K358" s="98"/>
    </row>
    <row r="359" spans="11:11" customFormat="1" x14ac:dyDescent="0.25">
      <c r="K359" s="98"/>
    </row>
    <row r="360" spans="11:11" customFormat="1" x14ac:dyDescent="0.25">
      <c r="K360" s="98"/>
    </row>
    <row r="361" spans="11:11" customFormat="1" x14ac:dyDescent="0.25">
      <c r="K361" s="98"/>
    </row>
    <row r="362" spans="11:11" customFormat="1" x14ac:dyDescent="0.25">
      <c r="K362" s="98"/>
    </row>
    <row r="363" spans="11:11" customFormat="1" x14ac:dyDescent="0.25">
      <c r="K363" s="98"/>
    </row>
    <row r="364" spans="11:11" customFormat="1" x14ac:dyDescent="0.25">
      <c r="K364" s="98"/>
    </row>
    <row r="365" spans="11:11" customFormat="1" x14ac:dyDescent="0.25">
      <c r="K365" s="98"/>
    </row>
    <row r="366" spans="11:11" customFormat="1" x14ac:dyDescent="0.25">
      <c r="K366" s="98"/>
    </row>
    <row r="367" spans="11:11" customFormat="1" x14ac:dyDescent="0.25">
      <c r="K367" s="98"/>
    </row>
    <row r="368" spans="11:11" customFormat="1" x14ac:dyDescent="0.25">
      <c r="K368" s="98"/>
    </row>
    <row r="369" spans="1:12" x14ac:dyDescent="0.25">
      <c r="A369"/>
      <c r="B369"/>
      <c r="C369"/>
      <c r="D369"/>
      <c r="E369"/>
      <c r="F369"/>
      <c r="G369"/>
      <c r="H369"/>
      <c r="I369"/>
      <c r="J369"/>
      <c r="K369" s="98"/>
      <c r="L369"/>
    </row>
    <row r="370" spans="1:12" x14ac:dyDescent="0.25">
      <c r="A370"/>
      <c r="B370"/>
      <c r="C370"/>
      <c r="D370"/>
      <c r="E370"/>
      <c r="F370"/>
      <c r="G370"/>
      <c r="H370"/>
      <c r="I370"/>
      <c r="J370"/>
      <c r="K370" s="98"/>
      <c r="L370"/>
    </row>
    <row r="371" spans="1:12" x14ac:dyDescent="0.25">
      <c r="A371"/>
      <c r="B371"/>
      <c r="C371"/>
      <c r="D371"/>
      <c r="E371"/>
      <c r="F371"/>
      <c r="G371"/>
      <c r="H371"/>
      <c r="I371"/>
      <c r="J371"/>
      <c r="K371" s="98"/>
      <c r="L371"/>
    </row>
    <row r="372" spans="1:12" x14ac:dyDescent="0.25">
      <c r="A372"/>
      <c r="B372"/>
      <c r="C372"/>
      <c r="D372"/>
      <c r="E372"/>
      <c r="F372"/>
      <c r="G372"/>
      <c r="H372"/>
      <c r="I372"/>
      <c r="J372"/>
      <c r="K372" s="98"/>
      <c r="L372"/>
    </row>
    <row r="373" spans="1:12" x14ac:dyDescent="0.25">
      <c r="A373"/>
      <c r="B373"/>
      <c r="C373"/>
      <c r="D373"/>
      <c r="E373"/>
      <c r="F373"/>
      <c r="G373"/>
      <c r="H373"/>
      <c r="I373"/>
      <c r="J373"/>
      <c r="K373" s="98"/>
      <c r="L373"/>
    </row>
    <row r="374" spans="1:12" x14ac:dyDescent="0.25">
      <c r="B374"/>
      <c r="C374"/>
      <c r="D374"/>
      <c r="E374" s="80"/>
      <c r="F374"/>
      <c r="G374" s="80"/>
      <c r="H374"/>
      <c r="I374"/>
      <c r="J374"/>
      <c r="K374" s="98"/>
      <c r="L374"/>
    </row>
    <row r="375" spans="1:12" x14ac:dyDescent="0.25">
      <c r="B375"/>
      <c r="C375"/>
      <c r="D375"/>
      <c r="E375" s="80"/>
      <c r="F375"/>
      <c r="G375" s="80"/>
      <c r="H375"/>
      <c r="I375"/>
      <c r="J375"/>
      <c r="K375" s="98"/>
      <c r="L375"/>
    </row>
    <row r="376" spans="1:12" x14ac:dyDescent="0.25">
      <c r="B376"/>
      <c r="C376"/>
      <c r="D376"/>
      <c r="E376" s="80"/>
      <c r="F376"/>
      <c r="G376" s="80"/>
      <c r="H376"/>
      <c r="I376"/>
      <c r="J376"/>
      <c r="K376" s="98"/>
      <c r="L376"/>
    </row>
    <row r="377" spans="1:12" x14ac:dyDescent="0.25">
      <c r="B377"/>
      <c r="C377"/>
      <c r="D377"/>
      <c r="E377" s="80"/>
      <c r="F377"/>
      <c r="G377" s="80"/>
      <c r="H377"/>
      <c r="I377"/>
      <c r="J377"/>
      <c r="K377" s="98"/>
      <c r="L377"/>
    </row>
    <row r="378" spans="1:12" x14ac:dyDescent="0.25">
      <c r="B378"/>
      <c r="C378"/>
      <c r="D378"/>
      <c r="E378" s="80"/>
      <c r="F378"/>
      <c r="G378" s="80"/>
      <c r="H378"/>
      <c r="I378"/>
      <c r="J378"/>
      <c r="K378" s="98"/>
      <c r="L378"/>
    </row>
    <row r="379" spans="1:12" x14ac:dyDescent="0.25">
      <c r="B379"/>
      <c r="C379"/>
      <c r="D379"/>
      <c r="E379" s="80"/>
      <c r="F379"/>
      <c r="G379" s="80"/>
      <c r="H379"/>
      <c r="I379"/>
      <c r="J379"/>
      <c r="K379" s="98"/>
      <c r="L379"/>
    </row>
    <row r="380" spans="1:12" x14ac:dyDescent="0.25">
      <c r="B380"/>
      <c r="C380"/>
      <c r="D380"/>
      <c r="E380" s="80"/>
      <c r="F380"/>
      <c r="G380" s="80"/>
      <c r="H380"/>
      <c r="I380"/>
      <c r="J380"/>
      <c r="K380" s="98"/>
      <c r="L380"/>
    </row>
    <row r="381" spans="1:12" x14ac:dyDescent="0.25">
      <c r="B381"/>
      <c r="C381"/>
      <c r="D381"/>
      <c r="E381" s="80"/>
      <c r="F381"/>
      <c r="G381" s="80"/>
      <c r="H381"/>
      <c r="I381"/>
      <c r="J381"/>
      <c r="K381" s="98"/>
      <c r="L381"/>
    </row>
    <row r="382" spans="1:12" x14ac:dyDescent="0.25">
      <c r="B382"/>
      <c r="C382"/>
      <c r="D382"/>
      <c r="E382" s="80"/>
      <c r="F382"/>
      <c r="G382" s="80"/>
      <c r="H382"/>
      <c r="I382"/>
      <c r="J382"/>
      <c r="K382" s="98"/>
      <c r="L382"/>
    </row>
    <row r="383" spans="1:12" x14ac:dyDescent="0.25">
      <c r="B383"/>
      <c r="C383"/>
      <c r="D383"/>
      <c r="E383" s="80"/>
      <c r="F383"/>
      <c r="G383" s="80"/>
      <c r="H383"/>
      <c r="I383"/>
      <c r="J383"/>
      <c r="K383" s="98"/>
      <c r="L383"/>
    </row>
    <row r="384" spans="1:12" x14ac:dyDescent="0.25">
      <c r="B384"/>
      <c r="C384"/>
      <c r="D384"/>
      <c r="E384" s="80"/>
      <c r="F384"/>
      <c r="G384" s="80"/>
      <c r="H384"/>
      <c r="I384"/>
      <c r="J384"/>
      <c r="K384" s="98"/>
      <c r="L384"/>
    </row>
    <row r="385" spans="1:11" customFormat="1" x14ac:dyDescent="0.25">
      <c r="A385" s="80"/>
      <c r="E385" s="80"/>
      <c r="G385" s="80"/>
      <c r="K385" s="98"/>
    </row>
    <row r="386" spans="1:11" customFormat="1" x14ac:dyDescent="0.25">
      <c r="A386" s="80"/>
      <c r="E386" s="80"/>
      <c r="G386" s="80"/>
      <c r="K386" s="98"/>
    </row>
    <row r="387" spans="1:11" customFormat="1" x14ac:dyDescent="0.25">
      <c r="A387" s="80"/>
      <c r="E387" s="80"/>
      <c r="G387" s="80"/>
      <c r="K387" s="98"/>
    </row>
    <row r="388" spans="1:11" customFormat="1" x14ac:dyDescent="0.25">
      <c r="A388" s="80"/>
      <c r="E388" s="80"/>
      <c r="G388" s="80"/>
      <c r="K388" s="98"/>
    </row>
    <row r="389" spans="1:11" customFormat="1" x14ac:dyDescent="0.25">
      <c r="A389" s="80"/>
      <c r="E389" s="80"/>
      <c r="G389" s="80"/>
      <c r="K389" s="98"/>
    </row>
    <row r="390" spans="1:11" customFormat="1" x14ac:dyDescent="0.25">
      <c r="A390" s="80"/>
      <c r="E390" s="80"/>
      <c r="G390" s="80"/>
      <c r="K390" s="98"/>
    </row>
    <row r="391" spans="1:11" customFormat="1" x14ac:dyDescent="0.25">
      <c r="A391" s="80"/>
      <c r="E391" s="80"/>
      <c r="G391" s="80"/>
      <c r="K391" s="98"/>
    </row>
    <row r="392" spans="1:11" customFormat="1" x14ac:dyDescent="0.25">
      <c r="A392" s="80"/>
      <c r="E392" s="80"/>
      <c r="G392" s="80"/>
      <c r="K392" s="98"/>
    </row>
    <row r="393" spans="1:11" customFormat="1" x14ac:dyDescent="0.25">
      <c r="A393" s="80"/>
      <c r="E393" s="80"/>
      <c r="G393" s="80"/>
      <c r="K393" s="98"/>
    </row>
    <row r="394" spans="1:11" customFormat="1" x14ac:dyDescent="0.25">
      <c r="A394" s="80"/>
      <c r="E394" s="80"/>
      <c r="G394" s="80"/>
      <c r="K394" s="98"/>
    </row>
    <row r="395" spans="1:11" customFormat="1" x14ac:dyDescent="0.25">
      <c r="A395" s="80"/>
      <c r="E395" s="80"/>
      <c r="G395" s="80"/>
      <c r="K395" s="98"/>
    </row>
    <row r="396" spans="1:11" customFormat="1" x14ac:dyDescent="0.25">
      <c r="A396" s="80"/>
      <c r="E396" s="80"/>
      <c r="G396" s="80"/>
      <c r="K396" s="98"/>
    </row>
    <row r="397" spans="1:11" customFormat="1" x14ac:dyDescent="0.25">
      <c r="A397" s="80"/>
      <c r="E397" s="80"/>
      <c r="G397" s="80"/>
      <c r="K397" s="98"/>
    </row>
    <row r="398" spans="1:11" customFormat="1" x14ac:dyDescent="0.25">
      <c r="A398" s="80"/>
      <c r="E398" s="80"/>
      <c r="G398" s="80"/>
      <c r="K398" s="98"/>
    </row>
    <row r="399" spans="1:11" customFormat="1" x14ac:dyDescent="0.25">
      <c r="A399" s="80"/>
      <c r="E399" s="80"/>
      <c r="G399" s="80"/>
      <c r="K399" s="98"/>
    </row>
    <row r="400" spans="1:11" customFormat="1" x14ac:dyDescent="0.25">
      <c r="A400" s="80"/>
      <c r="E400" s="80"/>
      <c r="G400" s="80"/>
      <c r="K400" s="98"/>
    </row>
    <row r="401" spans="1:11" customFormat="1" x14ac:dyDescent="0.25">
      <c r="A401" s="80"/>
      <c r="E401" s="80"/>
      <c r="G401" s="80"/>
      <c r="K401" s="98"/>
    </row>
    <row r="402" spans="1:11" customFormat="1" x14ac:dyDescent="0.25">
      <c r="A402" s="80"/>
      <c r="E402" s="80"/>
      <c r="G402" s="80"/>
      <c r="K402" s="98"/>
    </row>
    <row r="403" spans="1:11" customFormat="1" x14ac:dyDescent="0.25">
      <c r="A403" s="80"/>
      <c r="E403" s="80"/>
      <c r="G403" s="80"/>
      <c r="K403" s="98"/>
    </row>
    <row r="404" spans="1:11" customFormat="1" x14ac:dyDescent="0.25">
      <c r="A404" s="80"/>
      <c r="E404" s="80"/>
      <c r="G404" s="80"/>
      <c r="K404" s="98"/>
    </row>
    <row r="405" spans="1:11" customFormat="1" x14ac:dyDescent="0.25">
      <c r="A405" s="80"/>
      <c r="E405" s="80"/>
      <c r="G405" s="80"/>
      <c r="K405" s="98"/>
    </row>
    <row r="406" spans="1:11" customFormat="1" x14ac:dyDescent="0.25">
      <c r="A406" s="80"/>
      <c r="E406" s="80"/>
      <c r="G406" s="80"/>
      <c r="K406" s="98"/>
    </row>
    <row r="407" spans="1:11" customFormat="1" x14ac:dyDescent="0.25">
      <c r="A407" s="80"/>
      <c r="E407" s="80"/>
      <c r="G407" s="80"/>
      <c r="K407" s="98"/>
    </row>
    <row r="408" spans="1:11" customFormat="1" x14ac:dyDescent="0.25">
      <c r="A408" s="80"/>
      <c r="E408" s="80"/>
      <c r="G408" s="80"/>
      <c r="K408" s="98"/>
    </row>
    <row r="409" spans="1:11" customFormat="1" x14ac:dyDescent="0.25">
      <c r="A409" s="80"/>
      <c r="E409" s="80"/>
      <c r="G409" s="80"/>
      <c r="K409" s="98"/>
    </row>
    <row r="410" spans="1:11" customFormat="1" x14ac:dyDescent="0.25">
      <c r="A410" s="80"/>
      <c r="E410" s="80"/>
      <c r="G410" s="80"/>
      <c r="K410" s="98"/>
    </row>
    <row r="411" spans="1:11" customFormat="1" x14ac:dyDescent="0.25">
      <c r="A411" s="80"/>
      <c r="E411" s="80"/>
      <c r="G411" s="80"/>
      <c r="K411" s="98"/>
    </row>
    <row r="412" spans="1:11" customFormat="1" x14ac:dyDescent="0.25">
      <c r="A412" s="80"/>
      <c r="E412" s="80"/>
      <c r="G412" s="80"/>
      <c r="K412" s="98"/>
    </row>
    <row r="413" spans="1:11" customFormat="1" x14ac:dyDescent="0.25">
      <c r="A413" s="80"/>
      <c r="E413" s="80"/>
      <c r="G413" s="80"/>
      <c r="K413" s="98"/>
    </row>
    <row r="414" spans="1:11" customFormat="1" x14ac:dyDescent="0.25">
      <c r="A414" s="80"/>
      <c r="E414" s="80"/>
      <c r="G414" s="80"/>
      <c r="K414" s="98"/>
    </row>
    <row r="415" spans="1:11" customFormat="1" x14ac:dyDescent="0.25">
      <c r="A415" s="80"/>
      <c r="E415" s="80"/>
      <c r="G415" s="80"/>
      <c r="K415" s="98"/>
    </row>
    <row r="416" spans="1:11" customFormat="1" x14ac:dyDescent="0.25">
      <c r="A416" s="80"/>
      <c r="E416" s="80"/>
      <c r="G416" s="80"/>
      <c r="K416" s="98"/>
    </row>
    <row r="417" spans="1:11" customFormat="1" x14ac:dyDescent="0.25">
      <c r="A417" s="80"/>
      <c r="E417" s="80"/>
      <c r="G417" s="80"/>
      <c r="K417" s="98"/>
    </row>
    <row r="418" spans="1:11" customFormat="1" x14ac:dyDescent="0.25">
      <c r="A418" s="80"/>
      <c r="E418" s="80"/>
      <c r="G418" s="80"/>
      <c r="K418" s="98"/>
    </row>
    <row r="419" spans="1:11" customFormat="1" x14ac:dyDescent="0.25">
      <c r="A419" s="80"/>
      <c r="E419" s="80"/>
      <c r="G419" s="80"/>
      <c r="K419" s="98"/>
    </row>
    <row r="420" spans="1:11" customFormat="1" x14ac:dyDescent="0.25">
      <c r="A420" s="80"/>
      <c r="E420" s="80"/>
      <c r="G420" s="80"/>
      <c r="K420" s="98"/>
    </row>
    <row r="421" spans="1:11" customFormat="1" x14ac:dyDescent="0.25">
      <c r="A421" s="80"/>
      <c r="E421" s="80"/>
      <c r="G421" s="80"/>
      <c r="K421" s="98"/>
    </row>
    <row r="422" spans="1:11" customFormat="1" x14ac:dyDescent="0.25">
      <c r="A422" s="80"/>
      <c r="E422" s="80"/>
      <c r="G422" s="80"/>
      <c r="K422" s="98"/>
    </row>
    <row r="423" spans="1:11" customFormat="1" x14ac:dyDescent="0.25">
      <c r="A423" s="80"/>
      <c r="E423" s="80"/>
      <c r="G423" s="80"/>
      <c r="K423" s="98"/>
    </row>
    <row r="424" spans="1:11" customFormat="1" x14ac:dyDescent="0.25">
      <c r="A424" s="80"/>
      <c r="E424" s="80"/>
      <c r="G424" s="80"/>
      <c r="K424" s="98"/>
    </row>
    <row r="425" spans="1:11" customFormat="1" x14ac:dyDescent="0.25">
      <c r="A425" s="80"/>
      <c r="E425" s="80"/>
      <c r="G425" s="80"/>
      <c r="K425" s="98"/>
    </row>
    <row r="426" spans="1:11" customFormat="1" x14ac:dyDescent="0.25">
      <c r="A426" s="80"/>
      <c r="E426" s="80"/>
      <c r="G426" s="80"/>
      <c r="K426" s="98"/>
    </row>
    <row r="427" spans="1:11" customFormat="1" x14ac:dyDescent="0.25">
      <c r="A427" s="80"/>
      <c r="E427" s="80"/>
      <c r="G427" s="80"/>
      <c r="K427" s="98"/>
    </row>
    <row r="428" spans="1:11" customFormat="1" x14ac:dyDescent="0.25">
      <c r="A428" s="80"/>
      <c r="E428" s="80"/>
      <c r="G428" s="80"/>
      <c r="K428" s="98"/>
    </row>
    <row r="429" spans="1:11" customFormat="1" x14ac:dyDescent="0.25">
      <c r="A429" s="80"/>
      <c r="E429" s="80"/>
      <c r="G429" s="80"/>
      <c r="K429" s="98"/>
    </row>
    <row r="430" spans="1:11" customFormat="1" x14ac:dyDescent="0.25">
      <c r="A430" s="80"/>
      <c r="E430" s="80"/>
      <c r="G430" s="80"/>
      <c r="K430" s="98"/>
    </row>
    <row r="431" spans="1:11" customFormat="1" x14ac:dyDescent="0.25">
      <c r="A431" s="80"/>
      <c r="E431" s="80"/>
      <c r="G431" s="80"/>
      <c r="K431" s="98"/>
    </row>
    <row r="432" spans="1:11" customFormat="1" x14ac:dyDescent="0.25">
      <c r="A432" s="80"/>
      <c r="E432" s="80"/>
      <c r="G432" s="80"/>
      <c r="K432" s="98"/>
    </row>
    <row r="433" spans="1:11" customFormat="1" x14ac:dyDescent="0.25">
      <c r="A433" s="80"/>
      <c r="E433" s="80"/>
      <c r="G433" s="80"/>
      <c r="K433" s="98"/>
    </row>
    <row r="434" spans="1:11" customFormat="1" x14ac:dyDescent="0.25">
      <c r="A434" s="80"/>
      <c r="E434" s="80"/>
      <c r="G434" s="80"/>
      <c r="K434" s="98"/>
    </row>
    <row r="435" spans="1:11" customFormat="1" x14ac:dyDescent="0.25">
      <c r="A435" s="80"/>
      <c r="E435" s="80"/>
      <c r="G435" s="80"/>
      <c r="K435" s="98"/>
    </row>
    <row r="436" spans="1:11" customFormat="1" x14ac:dyDescent="0.25">
      <c r="A436" s="80"/>
      <c r="E436" s="80"/>
      <c r="G436" s="80"/>
      <c r="K436" s="98"/>
    </row>
    <row r="437" spans="1:11" customFormat="1" x14ac:dyDescent="0.25">
      <c r="A437" s="80"/>
      <c r="E437" s="80"/>
      <c r="G437" s="80"/>
      <c r="K437" s="98"/>
    </row>
    <row r="438" spans="1:11" customFormat="1" x14ac:dyDescent="0.25">
      <c r="A438" s="80"/>
      <c r="E438" s="80"/>
      <c r="G438" s="80"/>
      <c r="K438" s="98"/>
    </row>
    <row r="439" spans="1:11" customFormat="1" x14ac:dyDescent="0.25">
      <c r="A439" s="80"/>
      <c r="E439" s="80"/>
      <c r="G439" s="80"/>
      <c r="K439" s="98"/>
    </row>
    <row r="440" spans="1:11" customFormat="1" x14ac:dyDescent="0.25">
      <c r="A440" s="80"/>
      <c r="E440" s="80"/>
      <c r="G440" s="80"/>
      <c r="K440" s="98"/>
    </row>
    <row r="441" spans="1:11" customFormat="1" x14ac:dyDescent="0.25">
      <c r="A441" s="80"/>
      <c r="E441" s="80"/>
      <c r="G441" s="80"/>
      <c r="K441" s="98"/>
    </row>
    <row r="442" spans="1:11" customFormat="1" x14ac:dyDescent="0.25">
      <c r="A442" s="80"/>
      <c r="E442" s="80"/>
      <c r="G442" s="80"/>
      <c r="K442" s="98"/>
    </row>
    <row r="443" spans="1:11" customFormat="1" x14ac:dyDescent="0.25">
      <c r="A443" s="80"/>
      <c r="E443" s="80"/>
      <c r="G443" s="80"/>
      <c r="K443" s="98"/>
    </row>
    <row r="444" spans="1:11" customFormat="1" x14ac:dyDescent="0.25">
      <c r="A444" s="80"/>
      <c r="E444" s="80"/>
      <c r="G444" s="80"/>
      <c r="K444" s="98"/>
    </row>
    <row r="445" spans="1:11" customFormat="1" x14ac:dyDescent="0.25">
      <c r="A445" s="80"/>
      <c r="E445" s="80"/>
      <c r="G445" s="80"/>
      <c r="K445" s="98"/>
    </row>
    <row r="446" spans="1:11" customFormat="1" x14ac:dyDescent="0.25">
      <c r="A446" s="80"/>
      <c r="E446" s="80"/>
      <c r="G446" s="80"/>
      <c r="K446" s="98"/>
    </row>
    <row r="447" spans="1:11" customFormat="1" x14ac:dyDescent="0.25">
      <c r="A447" s="80"/>
      <c r="E447" s="80"/>
      <c r="G447" s="80"/>
      <c r="K447" s="98"/>
    </row>
    <row r="448" spans="1:11" customFormat="1" x14ac:dyDescent="0.25">
      <c r="A448" s="80"/>
      <c r="E448" s="80"/>
      <c r="G448" s="80"/>
      <c r="K448" s="98"/>
    </row>
    <row r="449" spans="1:11" customFormat="1" x14ac:dyDescent="0.25">
      <c r="A449" s="80"/>
      <c r="E449" s="80"/>
      <c r="G449" s="80"/>
      <c r="K449" s="98"/>
    </row>
    <row r="450" spans="1:11" customFormat="1" x14ac:dyDescent="0.25">
      <c r="A450" s="80"/>
      <c r="E450" s="80"/>
      <c r="G450" s="80"/>
      <c r="K450" s="98"/>
    </row>
    <row r="451" spans="1:11" customFormat="1" x14ac:dyDescent="0.25">
      <c r="A451" s="80"/>
      <c r="E451" s="80"/>
      <c r="G451" s="80"/>
      <c r="K451" s="98"/>
    </row>
    <row r="452" spans="1:11" customFormat="1" x14ac:dyDescent="0.25">
      <c r="A452" s="80"/>
      <c r="E452" s="80"/>
      <c r="G452" s="80"/>
      <c r="K452" s="98"/>
    </row>
    <row r="453" spans="1:11" customFormat="1" x14ac:dyDescent="0.25">
      <c r="A453" s="80"/>
      <c r="E453" s="80"/>
      <c r="G453" s="80"/>
      <c r="K453" s="98"/>
    </row>
    <row r="454" spans="1:11" customFormat="1" x14ac:dyDescent="0.25">
      <c r="A454" s="80"/>
      <c r="E454" s="80"/>
      <c r="G454" s="80"/>
      <c r="K454" s="98"/>
    </row>
    <row r="455" spans="1:11" customFormat="1" x14ac:dyDescent="0.25">
      <c r="A455" s="80"/>
      <c r="E455" s="80"/>
      <c r="G455" s="80"/>
      <c r="K455" s="98"/>
    </row>
    <row r="456" spans="1:11" customFormat="1" x14ac:dyDescent="0.25">
      <c r="A456" s="80"/>
      <c r="E456" s="80"/>
      <c r="G456" s="80"/>
      <c r="K456" s="98"/>
    </row>
    <row r="457" spans="1:11" customFormat="1" x14ac:dyDescent="0.25">
      <c r="A457" s="80"/>
      <c r="E457" s="80"/>
      <c r="G457" s="80"/>
      <c r="K457" s="98"/>
    </row>
    <row r="458" spans="1:11" customFormat="1" x14ac:dyDescent="0.25">
      <c r="A458" s="80"/>
      <c r="E458" s="80"/>
      <c r="G458" s="80"/>
      <c r="K458" s="98"/>
    </row>
    <row r="459" spans="1:11" customFormat="1" x14ac:dyDescent="0.25">
      <c r="A459" s="80"/>
      <c r="E459" s="80"/>
      <c r="G459" s="80"/>
      <c r="K459" s="98"/>
    </row>
    <row r="460" spans="1:11" customFormat="1" x14ac:dyDescent="0.25">
      <c r="A460" s="80"/>
      <c r="E460" s="80"/>
      <c r="G460" s="80"/>
      <c r="K460" s="98"/>
    </row>
    <row r="461" spans="1:11" customFormat="1" x14ac:dyDescent="0.25">
      <c r="A461" s="80"/>
      <c r="E461" s="80"/>
      <c r="G461" s="80"/>
      <c r="K461" s="98"/>
    </row>
    <row r="462" spans="1:11" customFormat="1" x14ac:dyDescent="0.25">
      <c r="A462" s="80"/>
      <c r="E462" s="80"/>
      <c r="G462" s="80"/>
      <c r="K462" s="98"/>
    </row>
    <row r="463" spans="1:11" customFormat="1" x14ac:dyDescent="0.25">
      <c r="A463" s="80"/>
      <c r="E463" s="80"/>
      <c r="G463" s="80"/>
      <c r="K463" s="98"/>
    </row>
    <row r="464" spans="1:11" customFormat="1" x14ac:dyDescent="0.25">
      <c r="A464" s="80"/>
      <c r="E464" s="80"/>
      <c r="G464" s="80"/>
      <c r="K464" s="98"/>
    </row>
    <row r="465" spans="1:11" customFormat="1" x14ac:dyDescent="0.25">
      <c r="A465" s="80"/>
      <c r="E465" s="80"/>
      <c r="G465" s="80"/>
      <c r="K465" s="98"/>
    </row>
    <row r="466" spans="1:11" customFormat="1" x14ac:dyDescent="0.25">
      <c r="A466" s="80"/>
      <c r="E466" s="80"/>
      <c r="G466" s="80"/>
      <c r="K466" s="98"/>
    </row>
    <row r="467" spans="1:11" customFormat="1" x14ac:dyDescent="0.25">
      <c r="A467" s="80"/>
      <c r="E467" s="80"/>
      <c r="G467" s="80"/>
      <c r="K467" s="98"/>
    </row>
    <row r="468" spans="1:11" customFormat="1" x14ac:dyDescent="0.25">
      <c r="A468" s="80"/>
      <c r="E468" s="80"/>
      <c r="G468" s="80"/>
      <c r="K468" s="98"/>
    </row>
    <row r="469" spans="1:11" customFormat="1" x14ac:dyDescent="0.25">
      <c r="A469" s="80"/>
      <c r="E469" s="80"/>
      <c r="G469" s="80"/>
      <c r="K469" s="98"/>
    </row>
    <row r="470" spans="1:11" customFormat="1" x14ac:dyDescent="0.25">
      <c r="A470" s="80"/>
      <c r="E470" s="80"/>
      <c r="G470" s="80"/>
      <c r="K470" s="98"/>
    </row>
    <row r="471" spans="1:11" customFormat="1" x14ac:dyDescent="0.25">
      <c r="A471" s="80"/>
      <c r="E471" s="80"/>
      <c r="G471" s="80"/>
      <c r="K471" s="98"/>
    </row>
    <row r="472" spans="1:11" customFormat="1" x14ac:dyDescent="0.25">
      <c r="A472" s="80"/>
      <c r="E472" s="80"/>
      <c r="G472" s="80"/>
      <c r="K472" s="98"/>
    </row>
    <row r="473" spans="1:11" customFormat="1" x14ac:dyDescent="0.25">
      <c r="A473" s="80"/>
      <c r="E473" s="80"/>
      <c r="G473" s="80"/>
      <c r="K473" s="98"/>
    </row>
    <row r="474" spans="1:11" customFormat="1" x14ac:dyDescent="0.25">
      <c r="A474" s="80"/>
      <c r="E474" s="80"/>
      <c r="G474" s="80"/>
      <c r="K474" s="98"/>
    </row>
    <row r="475" spans="1:11" customFormat="1" x14ac:dyDescent="0.25">
      <c r="A475" s="80"/>
      <c r="E475" s="80"/>
      <c r="G475" s="80"/>
      <c r="K475" s="98"/>
    </row>
    <row r="476" spans="1:11" customFormat="1" x14ac:dyDescent="0.25">
      <c r="A476" s="80"/>
      <c r="E476" s="80"/>
      <c r="G476" s="80"/>
      <c r="K476" s="98"/>
    </row>
    <row r="477" spans="1:11" customFormat="1" x14ac:dyDescent="0.25">
      <c r="A477" s="80"/>
      <c r="E477" s="80"/>
      <c r="G477" s="80"/>
      <c r="K477" s="98"/>
    </row>
    <row r="478" spans="1:11" customFormat="1" x14ac:dyDescent="0.25">
      <c r="A478" s="80"/>
      <c r="E478" s="80"/>
      <c r="G478" s="80"/>
      <c r="K478" s="98"/>
    </row>
    <row r="479" spans="1:11" customFormat="1" x14ac:dyDescent="0.25">
      <c r="A479" s="80"/>
      <c r="E479" s="80"/>
      <c r="G479" s="80"/>
      <c r="K479" s="98"/>
    </row>
    <row r="480" spans="1:11" customFormat="1" x14ac:dyDescent="0.25">
      <c r="A480" s="80"/>
      <c r="E480" s="80"/>
      <c r="G480" s="80"/>
      <c r="K480" s="98"/>
    </row>
    <row r="481" spans="1:11" customFormat="1" x14ac:dyDescent="0.25">
      <c r="A481" s="80"/>
      <c r="E481" s="80"/>
      <c r="G481" s="80"/>
      <c r="K481" s="98"/>
    </row>
    <row r="482" spans="1:11" customFormat="1" x14ac:dyDescent="0.25">
      <c r="A482" s="80"/>
      <c r="E482" s="80"/>
      <c r="G482" s="80"/>
      <c r="K482" s="98"/>
    </row>
    <row r="483" spans="1:11" customFormat="1" x14ac:dyDescent="0.25">
      <c r="A483" s="80"/>
      <c r="E483" s="80"/>
      <c r="G483" s="80"/>
      <c r="K483" s="98"/>
    </row>
  </sheetData>
  <pageMargins left="1" right="0.45" top="0.75" bottom="0.75" header="0.3" footer="0.3"/>
  <pageSetup scale="80" fitToHeight="0" orientation="landscape" r:id="rId1"/>
  <headerFooter>
    <oddFooter>&amp;LGeneration Date: February 17, 2026 &amp;R&amp;P of &amp;N</oddFooter>
  </headerFooter>
  <rowBreaks count="1" manualBreakCount="1">
    <brk id="32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01443-F546-4B8E-B5A9-FA5D67C045BB}">
  <sheetPr>
    <tabColor theme="9"/>
    <pageSetUpPr fitToPage="1"/>
  </sheetPr>
  <dimension ref="A1:M828"/>
  <sheetViews>
    <sheetView zoomScale="120" zoomScaleNormal="120" zoomScaleSheetLayoutView="100" workbookViewId="0">
      <selection activeCell="D14" sqref="D14"/>
    </sheetView>
  </sheetViews>
  <sheetFormatPr defaultRowHeight="12" x14ac:dyDescent="0.2"/>
  <cols>
    <col min="1" max="1" width="8.5703125" style="14" customWidth="1"/>
    <col min="2" max="2" width="14.140625" style="14" customWidth="1"/>
    <col min="3" max="3" width="33" style="14" customWidth="1"/>
    <col min="4" max="4" width="20.7109375" style="51" customWidth="1"/>
    <col min="5" max="5" width="12" style="51" customWidth="1"/>
    <col min="6" max="6" width="11.42578125" style="14" customWidth="1"/>
    <col min="7" max="7" width="3.5703125" style="14" customWidth="1"/>
    <col min="8" max="8" width="4.140625" style="14" bestFit="1" customWidth="1"/>
    <col min="9" max="9" width="4.5703125" style="14" bestFit="1" customWidth="1"/>
    <col min="10" max="10" width="16.5703125" style="14" customWidth="1"/>
    <col min="11" max="11" width="12.42578125" style="51" customWidth="1"/>
    <col min="12" max="16384" width="9.140625" style="13"/>
  </cols>
  <sheetData>
    <row r="1" spans="1:13" ht="19.5" thickBot="1" x14ac:dyDescent="0.25">
      <c r="A1" s="47"/>
      <c r="B1" s="52" t="s">
        <v>1855</v>
      </c>
      <c r="C1" s="48"/>
      <c r="D1" s="48"/>
      <c r="E1" s="49"/>
      <c r="F1" s="50"/>
      <c r="G1" s="50"/>
      <c r="H1" s="50"/>
      <c r="I1" s="50"/>
      <c r="J1" s="50"/>
      <c r="K1" s="49"/>
    </row>
    <row r="2" spans="1:13" ht="24" x14ac:dyDescent="0.2">
      <c r="A2" s="90" t="s">
        <v>10</v>
      </c>
      <c r="B2" s="90" t="s">
        <v>69</v>
      </c>
      <c r="C2" s="90" t="s">
        <v>70</v>
      </c>
      <c r="D2" s="90" t="s">
        <v>71</v>
      </c>
      <c r="E2" s="90" t="s">
        <v>72</v>
      </c>
      <c r="F2" s="90" t="s">
        <v>73</v>
      </c>
      <c r="G2" s="90" t="s">
        <v>74</v>
      </c>
      <c r="H2" s="90" t="s">
        <v>75</v>
      </c>
      <c r="I2" s="90" t="s">
        <v>76</v>
      </c>
      <c r="J2" s="91" t="s">
        <v>77</v>
      </c>
      <c r="K2" s="90" t="s">
        <v>974</v>
      </c>
    </row>
    <row r="3" spans="1:13" ht="12" customHeight="1" x14ac:dyDescent="0.2">
      <c r="A3" s="104" t="s">
        <v>961</v>
      </c>
      <c r="B3" s="104" t="s">
        <v>49</v>
      </c>
      <c r="C3" s="104" t="s">
        <v>1611</v>
      </c>
      <c r="D3" s="104" t="s">
        <v>1669</v>
      </c>
      <c r="E3" s="104" t="s">
        <v>23</v>
      </c>
      <c r="F3" s="104" t="s">
        <v>1854</v>
      </c>
      <c r="G3" s="104" t="s">
        <v>105</v>
      </c>
      <c r="H3" s="104" t="s">
        <v>85</v>
      </c>
      <c r="I3" s="104" t="s">
        <v>543</v>
      </c>
      <c r="J3" s="104" t="s">
        <v>578</v>
      </c>
      <c r="K3" s="104" t="s">
        <v>969</v>
      </c>
      <c r="L3" s="106"/>
    </row>
    <row r="4" spans="1:13" ht="12" customHeight="1" x14ac:dyDescent="0.2">
      <c r="A4" s="107" t="s">
        <v>42</v>
      </c>
      <c r="B4" s="107" t="s">
        <v>49</v>
      </c>
      <c r="C4" s="107" t="s">
        <v>1670</v>
      </c>
      <c r="D4" s="107" t="s">
        <v>1671</v>
      </c>
      <c r="E4" s="107" t="s">
        <v>23</v>
      </c>
      <c r="F4" s="107">
        <v>403712837</v>
      </c>
      <c r="G4" s="107">
        <v>13</v>
      </c>
      <c r="H4" s="107" t="s">
        <v>80</v>
      </c>
      <c r="I4" s="107" t="s">
        <v>179</v>
      </c>
      <c r="J4" s="107" t="s">
        <v>1672</v>
      </c>
      <c r="K4" s="107" t="s">
        <v>969</v>
      </c>
      <c r="L4" s="106"/>
    </row>
    <row r="5" spans="1:13" ht="12" customHeight="1" x14ac:dyDescent="0.2">
      <c r="A5" s="107" t="s">
        <v>41</v>
      </c>
      <c r="B5" s="107" t="s">
        <v>49</v>
      </c>
      <c r="C5" s="107" t="s">
        <v>1344</v>
      </c>
      <c r="D5" s="107" t="s">
        <v>1673</v>
      </c>
      <c r="E5" s="107" t="s">
        <v>23</v>
      </c>
      <c r="F5" s="107">
        <v>405900040</v>
      </c>
      <c r="G5" s="107">
        <v>8</v>
      </c>
      <c r="H5" s="107" t="s">
        <v>1341</v>
      </c>
      <c r="I5" s="107" t="s">
        <v>1342</v>
      </c>
      <c r="J5" s="107" t="s">
        <v>1343</v>
      </c>
      <c r="K5" s="107" t="s">
        <v>969</v>
      </c>
      <c r="L5" s="106"/>
    </row>
    <row r="6" spans="1:13" ht="11.25" customHeight="1" x14ac:dyDescent="0.2">
      <c r="A6" s="107" t="s">
        <v>41</v>
      </c>
      <c r="B6" s="107" t="s">
        <v>49</v>
      </c>
      <c r="C6" s="107" t="s">
        <v>1344</v>
      </c>
      <c r="D6" s="107" t="s">
        <v>1674</v>
      </c>
      <c r="E6" s="107" t="s">
        <v>23</v>
      </c>
      <c r="F6" s="107">
        <v>405907038</v>
      </c>
      <c r="G6" s="107">
        <v>8</v>
      </c>
      <c r="H6" s="107" t="s">
        <v>1341</v>
      </c>
      <c r="I6" s="107" t="s">
        <v>1342</v>
      </c>
      <c r="J6" s="107" t="s">
        <v>1343</v>
      </c>
      <c r="K6" s="107" t="s">
        <v>969</v>
      </c>
      <c r="L6" s="106"/>
    </row>
    <row r="7" spans="1:13" x14ac:dyDescent="0.2">
      <c r="A7" s="107" t="s">
        <v>42</v>
      </c>
      <c r="B7" s="107" t="s">
        <v>49</v>
      </c>
      <c r="C7" s="107" t="s">
        <v>112</v>
      </c>
      <c r="D7" s="107" t="s">
        <v>589</v>
      </c>
      <c r="E7" s="107" t="s">
        <v>23</v>
      </c>
      <c r="F7" s="107">
        <v>403711759</v>
      </c>
      <c r="G7" s="107">
        <v>6</v>
      </c>
      <c r="H7" s="107" t="s">
        <v>80</v>
      </c>
      <c r="I7" s="107" t="s">
        <v>165</v>
      </c>
      <c r="J7" s="107" t="s">
        <v>590</v>
      </c>
      <c r="K7" s="107" t="s">
        <v>969</v>
      </c>
      <c r="L7" s="106"/>
    </row>
    <row r="8" spans="1:13" ht="12" customHeight="1" x14ac:dyDescent="0.2">
      <c r="A8" s="107" t="s">
        <v>42</v>
      </c>
      <c r="B8" s="107" t="s">
        <v>49</v>
      </c>
      <c r="C8" s="107" t="s">
        <v>112</v>
      </c>
      <c r="D8" s="107" t="s">
        <v>1675</v>
      </c>
      <c r="E8" s="107" t="s">
        <v>23</v>
      </c>
      <c r="F8" s="107">
        <v>403711758</v>
      </c>
      <c r="G8" s="107">
        <v>6</v>
      </c>
      <c r="H8" s="107" t="s">
        <v>80</v>
      </c>
      <c r="I8" s="107" t="s">
        <v>165</v>
      </c>
      <c r="J8" s="107" t="s">
        <v>590</v>
      </c>
      <c r="K8" s="107" t="s">
        <v>969</v>
      </c>
      <c r="L8" s="106"/>
    </row>
    <row r="9" spans="1:13" ht="12" customHeight="1" x14ac:dyDescent="0.2">
      <c r="A9" s="107" t="s">
        <v>42</v>
      </c>
      <c r="B9" s="107" t="s">
        <v>49</v>
      </c>
      <c r="C9" s="107" t="s">
        <v>112</v>
      </c>
      <c r="D9" s="107" t="s">
        <v>1676</v>
      </c>
      <c r="E9" s="107" t="s">
        <v>23</v>
      </c>
      <c r="F9" s="107">
        <v>403711760</v>
      </c>
      <c r="G9" s="107">
        <v>6</v>
      </c>
      <c r="H9" s="107" t="s">
        <v>80</v>
      </c>
      <c r="I9" s="107" t="s">
        <v>165</v>
      </c>
      <c r="J9" s="107" t="s">
        <v>590</v>
      </c>
      <c r="K9" s="107" t="s">
        <v>969</v>
      </c>
      <c r="L9" s="106"/>
    </row>
    <row r="10" spans="1:13" ht="11.25" customHeight="1" x14ac:dyDescent="0.2">
      <c r="A10" s="107" t="s">
        <v>42</v>
      </c>
      <c r="B10" s="107" t="s">
        <v>49</v>
      </c>
      <c r="C10" s="107" t="s">
        <v>112</v>
      </c>
      <c r="D10" s="107" t="s">
        <v>1677</v>
      </c>
      <c r="E10" s="107" t="s">
        <v>23</v>
      </c>
      <c r="F10" s="107">
        <v>403711767</v>
      </c>
      <c r="G10" s="107">
        <v>6</v>
      </c>
      <c r="H10" s="107" t="s">
        <v>80</v>
      </c>
      <c r="I10" s="107" t="s">
        <v>165</v>
      </c>
      <c r="J10" s="107" t="s">
        <v>590</v>
      </c>
      <c r="K10" s="107" t="s">
        <v>969</v>
      </c>
      <c r="L10" s="106"/>
    </row>
    <row r="11" spans="1:13" ht="10.5" customHeight="1" x14ac:dyDescent="0.2">
      <c r="A11" s="107" t="s">
        <v>42</v>
      </c>
      <c r="B11" s="107" t="s">
        <v>49</v>
      </c>
      <c r="C11" s="107" t="s">
        <v>112</v>
      </c>
      <c r="D11" s="107" t="s">
        <v>1678</v>
      </c>
      <c r="E11" s="107" t="s">
        <v>23</v>
      </c>
      <c r="F11" s="107">
        <v>403711769</v>
      </c>
      <c r="G11" s="107">
        <v>6</v>
      </c>
      <c r="H11" s="107" t="s">
        <v>80</v>
      </c>
      <c r="I11" s="107" t="s">
        <v>165</v>
      </c>
      <c r="J11" s="107" t="s">
        <v>590</v>
      </c>
      <c r="K11" s="107" t="s">
        <v>969</v>
      </c>
      <c r="L11" s="106"/>
      <c r="M11" s="14"/>
    </row>
    <row r="12" spans="1:13" ht="11.25" customHeight="1" x14ac:dyDescent="0.2">
      <c r="A12" s="107" t="s">
        <v>42</v>
      </c>
      <c r="B12" s="107" t="s">
        <v>49</v>
      </c>
      <c r="C12" s="107" t="s">
        <v>112</v>
      </c>
      <c r="D12" s="107" t="s">
        <v>1679</v>
      </c>
      <c r="E12" s="107" t="s">
        <v>23</v>
      </c>
      <c r="F12" s="107">
        <v>403724135</v>
      </c>
      <c r="G12" s="107">
        <v>6</v>
      </c>
      <c r="H12" s="107" t="s">
        <v>80</v>
      </c>
      <c r="I12" s="107" t="s">
        <v>179</v>
      </c>
      <c r="J12" s="107" t="s">
        <v>590</v>
      </c>
      <c r="K12" s="107" t="s">
        <v>969</v>
      </c>
      <c r="L12" s="106"/>
    </row>
    <row r="13" spans="1:13" ht="10.5" customHeight="1" x14ac:dyDescent="0.2">
      <c r="A13" s="107" t="s">
        <v>42</v>
      </c>
      <c r="B13" s="107" t="s">
        <v>49</v>
      </c>
      <c r="C13" s="107" t="s">
        <v>112</v>
      </c>
      <c r="D13" s="107" t="s">
        <v>591</v>
      </c>
      <c r="E13" s="107" t="s">
        <v>23</v>
      </c>
      <c r="F13" s="107">
        <v>403724139</v>
      </c>
      <c r="G13" s="107">
        <v>6</v>
      </c>
      <c r="H13" s="107" t="s">
        <v>80</v>
      </c>
      <c r="I13" s="107" t="s">
        <v>165</v>
      </c>
      <c r="J13" s="107" t="s">
        <v>590</v>
      </c>
      <c r="K13" s="107" t="s">
        <v>969</v>
      </c>
      <c r="L13" s="106"/>
    </row>
    <row r="14" spans="1:13" ht="9.75" customHeight="1" x14ac:dyDescent="0.2">
      <c r="A14" s="107" t="s">
        <v>42</v>
      </c>
      <c r="B14" s="107" t="s">
        <v>49</v>
      </c>
      <c r="C14" s="107" t="s">
        <v>112</v>
      </c>
      <c r="D14" s="107" t="s">
        <v>592</v>
      </c>
      <c r="E14" s="107" t="s">
        <v>23</v>
      </c>
      <c r="F14" s="107">
        <v>403724140</v>
      </c>
      <c r="G14" s="107">
        <v>6</v>
      </c>
      <c r="H14" s="107" t="s">
        <v>80</v>
      </c>
      <c r="I14" s="107" t="s">
        <v>165</v>
      </c>
      <c r="J14" s="107" t="s">
        <v>590</v>
      </c>
      <c r="K14" s="107" t="s">
        <v>969</v>
      </c>
      <c r="L14" s="106"/>
    </row>
    <row r="15" spans="1:13" x14ac:dyDescent="0.2">
      <c r="A15" s="107" t="s">
        <v>42</v>
      </c>
      <c r="B15" s="107" t="s">
        <v>49</v>
      </c>
      <c r="C15" s="107" t="s">
        <v>112</v>
      </c>
      <c r="D15" s="107" t="s">
        <v>1680</v>
      </c>
      <c r="E15" s="107" t="s">
        <v>23</v>
      </c>
      <c r="F15" s="107">
        <v>403722027</v>
      </c>
      <c r="G15" s="107">
        <v>6</v>
      </c>
      <c r="H15" s="107" t="s">
        <v>80</v>
      </c>
      <c r="I15" s="107" t="s">
        <v>165</v>
      </c>
      <c r="J15" s="107" t="s">
        <v>590</v>
      </c>
      <c r="K15" s="107" t="s">
        <v>969</v>
      </c>
      <c r="L15" s="106"/>
    </row>
    <row r="16" spans="1:13" x14ac:dyDescent="0.2">
      <c r="A16" s="107" t="s">
        <v>42</v>
      </c>
      <c r="B16" s="107" t="s">
        <v>49</v>
      </c>
      <c r="C16" s="107" t="s">
        <v>112</v>
      </c>
      <c r="D16" s="107" t="s">
        <v>1681</v>
      </c>
      <c r="E16" s="107" t="s">
        <v>23</v>
      </c>
      <c r="F16" s="107">
        <v>403722034</v>
      </c>
      <c r="G16" s="107">
        <v>1</v>
      </c>
      <c r="H16" s="107" t="s">
        <v>80</v>
      </c>
      <c r="I16" s="107" t="s">
        <v>179</v>
      </c>
      <c r="J16" s="107" t="s">
        <v>590</v>
      </c>
      <c r="K16" s="107" t="s">
        <v>969</v>
      </c>
      <c r="L16" s="106"/>
    </row>
    <row r="17" spans="1:12" x14ac:dyDescent="0.2">
      <c r="A17" s="107" t="s">
        <v>41</v>
      </c>
      <c r="B17" s="107" t="s">
        <v>49</v>
      </c>
      <c r="C17" s="107" t="s">
        <v>108</v>
      </c>
      <c r="D17" s="107" t="s">
        <v>1665</v>
      </c>
      <c r="E17" s="107" t="s">
        <v>23</v>
      </c>
      <c r="F17" s="107">
        <v>405921346</v>
      </c>
      <c r="G17" s="107">
        <v>8</v>
      </c>
      <c r="H17" s="107" t="s">
        <v>1341</v>
      </c>
      <c r="I17" s="107" t="s">
        <v>1342</v>
      </c>
      <c r="J17" s="107" t="s">
        <v>1343</v>
      </c>
      <c r="K17" s="107" t="s">
        <v>969</v>
      </c>
      <c r="L17" s="106"/>
    </row>
    <row r="18" spans="1:12" x14ac:dyDescent="0.2">
      <c r="A18" s="107" t="s">
        <v>42</v>
      </c>
      <c r="B18" s="107" t="s">
        <v>49</v>
      </c>
      <c r="C18" s="107" t="s">
        <v>1682</v>
      </c>
      <c r="D18" s="107" t="s">
        <v>1683</v>
      </c>
      <c r="E18" s="107" t="s">
        <v>23</v>
      </c>
      <c r="F18" s="107">
        <v>408302125</v>
      </c>
      <c r="G18" s="107">
        <v>31</v>
      </c>
      <c r="H18" s="107" t="s">
        <v>195</v>
      </c>
      <c r="I18" s="107" t="s">
        <v>196</v>
      </c>
      <c r="J18" s="107" t="s">
        <v>613</v>
      </c>
      <c r="K18" s="107" t="s">
        <v>969</v>
      </c>
      <c r="L18" s="106"/>
    </row>
    <row r="19" spans="1:12" x14ac:dyDescent="0.2">
      <c r="A19" s="107" t="s">
        <v>961</v>
      </c>
      <c r="B19" s="107" t="s">
        <v>48</v>
      </c>
      <c r="C19" s="107" t="s">
        <v>169</v>
      </c>
      <c r="D19" s="107" t="s">
        <v>1684</v>
      </c>
      <c r="E19" s="107" t="s">
        <v>31</v>
      </c>
      <c r="F19" s="107">
        <v>402919250</v>
      </c>
      <c r="G19" s="107">
        <v>17</v>
      </c>
      <c r="H19" s="107" t="s">
        <v>153</v>
      </c>
      <c r="I19" s="107" t="s">
        <v>95</v>
      </c>
      <c r="J19" s="107" t="s">
        <v>111</v>
      </c>
      <c r="K19" s="107" t="s">
        <v>969</v>
      </c>
      <c r="L19" s="106"/>
    </row>
    <row r="20" spans="1:12" x14ac:dyDescent="0.2">
      <c r="A20" s="107" t="s">
        <v>41</v>
      </c>
      <c r="B20" s="107" t="s">
        <v>50</v>
      </c>
      <c r="C20" s="107" t="s">
        <v>1344</v>
      </c>
      <c r="D20" s="107" t="s">
        <v>1685</v>
      </c>
      <c r="E20" s="107" t="s">
        <v>23</v>
      </c>
      <c r="F20" s="107">
        <v>405907572</v>
      </c>
      <c r="G20" s="107">
        <v>8</v>
      </c>
      <c r="H20" s="107" t="s">
        <v>1341</v>
      </c>
      <c r="I20" s="107" t="s">
        <v>1342</v>
      </c>
      <c r="J20" s="107" t="s">
        <v>1343</v>
      </c>
      <c r="K20" s="107" t="s">
        <v>969</v>
      </c>
      <c r="L20" s="106"/>
    </row>
    <row r="21" spans="1:12" x14ac:dyDescent="0.2">
      <c r="A21" s="107" t="s">
        <v>41</v>
      </c>
      <c r="B21" s="107" t="s">
        <v>50</v>
      </c>
      <c r="C21" s="107" t="s">
        <v>1344</v>
      </c>
      <c r="D21" s="107" t="s">
        <v>1686</v>
      </c>
      <c r="E21" s="107" t="s">
        <v>23</v>
      </c>
      <c r="F21" s="107">
        <v>405920016</v>
      </c>
      <c r="G21" s="107">
        <v>8</v>
      </c>
      <c r="H21" s="107" t="s">
        <v>1341</v>
      </c>
      <c r="I21" s="107" t="s">
        <v>1342</v>
      </c>
      <c r="J21" s="107" t="s">
        <v>1343</v>
      </c>
      <c r="K21" s="107" t="s">
        <v>969</v>
      </c>
      <c r="L21" s="106"/>
    </row>
    <row r="22" spans="1:12" x14ac:dyDescent="0.2">
      <c r="A22" s="107" t="s">
        <v>41</v>
      </c>
      <c r="B22" s="107" t="s">
        <v>50</v>
      </c>
      <c r="C22" s="107" t="s">
        <v>1344</v>
      </c>
      <c r="D22" s="107" t="s">
        <v>1687</v>
      </c>
      <c r="E22" s="107" t="s">
        <v>23</v>
      </c>
      <c r="F22" s="107">
        <v>405907031</v>
      </c>
      <c r="G22" s="107">
        <v>8</v>
      </c>
      <c r="H22" s="107" t="s">
        <v>1341</v>
      </c>
      <c r="I22" s="107" t="s">
        <v>1342</v>
      </c>
      <c r="J22" s="107" t="s">
        <v>1343</v>
      </c>
      <c r="K22" s="107" t="s">
        <v>969</v>
      </c>
      <c r="L22" s="106"/>
    </row>
    <row r="23" spans="1:12" x14ac:dyDescent="0.2">
      <c r="A23" s="107" t="s">
        <v>41</v>
      </c>
      <c r="B23" s="107" t="s">
        <v>50</v>
      </c>
      <c r="C23" s="107" t="s">
        <v>1344</v>
      </c>
      <c r="D23" s="107" t="s">
        <v>1666</v>
      </c>
      <c r="E23" s="107" t="s">
        <v>23</v>
      </c>
      <c r="F23" s="107">
        <v>405920865</v>
      </c>
      <c r="G23" s="107">
        <v>8</v>
      </c>
      <c r="H23" s="107" t="s">
        <v>1341</v>
      </c>
      <c r="I23" s="107" t="s">
        <v>1342</v>
      </c>
      <c r="J23" s="107" t="s">
        <v>1343</v>
      </c>
      <c r="K23" s="107" t="s">
        <v>969</v>
      </c>
      <c r="L23" s="106"/>
    </row>
    <row r="24" spans="1:12" x14ac:dyDescent="0.2">
      <c r="A24" s="107" t="s">
        <v>41</v>
      </c>
      <c r="B24" s="107" t="s">
        <v>50</v>
      </c>
      <c r="C24" s="107" t="s">
        <v>1344</v>
      </c>
      <c r="D24" s="107" t="s">
        <v>1688</v>
      </c>
      <c r="E24" s="107" t="s">
        <v>23</v>
      </c>
      <c r="F24" s="107">
        <v>405907034</v>
      </c>
      <c r="G24" s="107">
        <v>8</v>
      </c>
      <c r="H24" s="107" t="s">
        <v>1341</v>
      </c>
      <c r="I24" s="107" t="s">
        <v>1342</v>
      </c>
      <c r="J24" s="107" t="s">
        <v>1343</v>
      </c>
      <c r="K24" s="107" t="s">
        <v>969</v>
      </c>
      <c r="L24" s="106"/>
    </row>
    <row r="25" spans="1:12" ht="12.75" customHeight="1" x14ac:dyDescent="0.2">
      <c r="A25" s="107" t="s">
        <v>961</v>
      </c>
      <c r="B25" s="107" t="s">
        <v>48</v>
      </c>
      <c r="C25" s="107" t="s">
        <v>108</v>
      </c>
      <c r="D25" s="107">
        <v>766</v>
      </c>
      <c r="E25" s="107" t="s">
        <v>79</v>
      </c>
      <c r="F25" s="107">
        <v>401920609</v>
      </c>
      <c r="G25" s="107">
        <v>29</v>
      </c>
      <c r="H25" s="107" t="s">
        <v>978</v>
      </c>
      <c r="I25" s="107" t="s">
        <v>1030</v>
      </c>
      <c r="J25" s="107" t="s">
        <v>143</v>
      </c>
      <c r="K25" s="107" t="s">
        <v>969</v>
      </c>
      <c r="L25" s="106"/>
    </row>
    <row r="26" spans="1:12" x14ac:dyDescent="0.2">
      <c r="A26" s="107" t="s">
        <v>41</v>
      </c>
      <c r="B26" s="107" t="s">
        <v>50</v>
      </c>
      <c r="C26" s="107" t="s">
        <v>1344</v>
      </c>
      <c r="D26" s="107" t="s">
        <v>1689</v>
      </c>
      <c r="E26" s="107" t="s">
        <v>23</v>
      </c>
      <c r="F26" s="107">
        <v>405921349</v>
      </c>
      <c r="G26" s="107">
        <v>8</v>
      </c>
      <c r="H26" s="107" t="s">
        <v>1341</v>
      </c>
      <c r="I26" s="107" t="s">
        <v>1342</v>
      </c>
      <c r="J26" s="107" t="s">
        <v>1343</v>
      </c>
      <c r="K26" s="107" t="s">
        <v>969</v>
      </c>
      <c r="L26" s="106"/>
    </row>
    <row r="27" spans="1:12" x14ac:dyDescent="0.2">
      <c r="A27" s="107" t="s">
        <v>41</v>
      </c>
      <c r="B27" s="107" t="s">
        <v>50</v>
      </c>
      <c r="C27" s="107" t="s">
        <v>1344</v>
      </c>
      <c r="D27" s="107" t="s">
        <v>1690</v>
      </c>
      <c r="E27" s="107" t="s">
        <v>23</v>
      </c>
      <c r="F27" s="107">
        <v>405921347</v>
      </c>
      <c r="G27" s="107">
        <v>8</v>
      </c>
      <c r="H27" s="107" t="s">
        <v>1341</v>
      </c>
      <c r="I27" s="107" t="s">
        <v>1342</v>
      </c>
      <c r="J27" s="107" t="s">
        <v>1343</v>
      </c>
      <c r="K27" s="107" t="s">
        <v>969</v>
      </c>
      <c r="L27" s="106"/>
    </row>
    <row r="28" spans="1:12" x14ac:dyDescent="0.2">
      <c r="A28" s="107" t="s">
        <v>41</v>
      </c>
      <c r="B28" s="107" t="s">
        <v>50</v>
      </c>
      <c r="C28" s="107" t="s">
        <v>1344</v>
      </c>
      <c r="D28" s="107" t="s">
        <v>1691</v>
      </c>
      <c r="E28" s="107" t="s">
        <v>23</v>
      </c>
      <c r="F28" s="107">
        <v>405907026</v>
      </c>
      <c r="G28" s="107">
        <v>8</v>
      </c>
      <c r="H28" s="107" t="s">
        <v>1341</v>
      </c>
      <c r="I28" s="107" t="s">
        <v>1342</v>
      </c>
      <c r="J28" s="107" t="s">
        <v>1343</v>
      </c>
      <c r="K28" s="107" t="s">
        <v>969</v>
      </c>
      <c r="L28" s="106"/>
    </row>
    <row r="29" spans="1:12" x14ac:dyDescent="0.2">
      <c r="A29" s="107" t="s">
        <v>41</v>
      </c>
      <c r="B29" s="107" t="s">
        <v>50</v>
      </c>
      <c r="C29" s="107" t="s">
        <v>1344</v>
      </c>
      <c r="D29" s="107" t="s">
        <v>1692</v>
      </c>
      <c r="E29" s="107" t="s">
        <v>23</v>
      </c>
      <c r="F29" s="107">
        <v>405900019</v>
      </c>
      <c r="G29" s="107">
        <v>8</v>
      </c>
      <c r="H29" s="107" t="s">
        <v>1341</v>
      </c>
      <c r="I29" s="107" t="s">
        <v>1342</v>
      </c>
      <c r="J29" s="107" t="s">
        <v>1343</v>
      </c>
      <c r="K29" s="107" t="s">
        <v>969</v>
      </c>
      <c r="L29" s="106"/>
    </row>
    <row r="30" spans="1:12" x14ac:dyDescent="0.2">
      <c r="A30" s="107" t="s">
        <v>41</v>
      </c>
      <c r="B30" s="107" t="s">
        <v>50</v>
      </c>
      <c r="C30" s="107" t="s">
        <v>1344</v>
      </c>
      <c r="D30" s="107" t="s">
        <v>1693</v>
      </c>
      <c r="E30" s="107" t="s">
        <v>23</v>
      </c>
      <c r="F30" s="107">
        <v>405920866</v>
      </c>
      <c r="G30" s="107">
        <v>8</v>
      </c>
      <c r="H30" s="107" t="s">
        <v>1341</v>
      </c>
      <c r="I30" s="107" t="s">
        <v>1342</v>
      </c>
      <c r="J30" s="107" t="s">
        <v>1343</v>
      </c>
      <c r="K30" s="107" t="s">
        <v>969</v>
      </c>
      <c r="L30" s="106"/>
    </row>
    <row r="31" spans="1:12" x14ac:dyDescent="0.2">
      <c r="A31" s="107" t="s">
        <v>41</v>
      </c>
      <c r="B31" s="107" t="s">
        <v>50</v>
      </c>
      <c r="C31" s="107" t="s">
        <v>1344</v>
      </c>
      <c r="D31" s="107" t="s">
        <v>1694</v>
      </c>
      <c r="E31" s="107" t="s">
        <v>23</v>
      </c>
      <c r="F31" s="107">
        <v>405921332</v>
      </c>
      <c r="G31" s="107">
        <v>8</v>
      </c>
      <c r="H31" s="107" t="s">
        <v>1341</v>
      </c>
      <c r="I31" s="107" t="s">
        <v>1342</v>
      </c>
      <c r="J31" s="107" t="s">
        <v>1343</v>
      </c>
      <c r="K31" s="107" t="s">
        <v>969</v>
      </c>
      <c r="L31" s="106"/>
    </row>
    <row r="32" spans="1:12" x14ac:dyDescent="0.2">
      <c r="A32" s="107" t="s">
        <v>41</v>
      </c>
      <c r="B32" s="107" t="s">
        <v>50</v>
      </c>
      <c r="C32" s="107" t="s">
        <v>1344</v>
      </c>
      <c r="D32" s="107" t="s">
        <v>1695</v>
      </c>
      <c r="E32" s="107" t="s">
        <v>23</v>
      </c>
      <c r="F32" s="107">
        <v>405907035</v>
      </c>
      <c r="G32" s="107">
        <v>8</v>
      </c>
      <c r="H32" s="107" t="s">
        <v>1341</v>
      </c>
      <c r="I32" s="107" t="s">
        <v>1342</v>
      </c>
      <c r="J32" s="107" t="s">
        <v>1343</v>
      </c>
      <c r="K32" s="107" t="s">
        <v>969</v>
      </c>
      <c r="L32" s="106"/>
    </row>
    <row r="33" spans="1:12" x14ac:dyDescent="0.2">
      <c r="A33" s="107" t="s">
        <v>41</v>
      </c>
      <c r="B33" s="107" t="s">
        <v>50</v>
      </c>
      <c r="C33" s="107" t="s">
        <v>1344</v>
      </c>
      <c r="D33" s="107" t="s">
        <v>1696</v>
      </c>
      <c r="E33" s="107" t="s">
        <v>23</v>
      </c>
      <c r="F33" s="107">
        <v>405906799</v>
      </c>
      <c r="G33" s="107">
        <v>8</v>
      </c>
      <c r="H33" s="107" t="s">
        <v>1341</v>
      </c>
      <c r="I33" s="107" t="s">
        <v>1342</v>
      </c>
      <c r="J33" s="107" t="s">
        <v>1343</v>
      </c>
      <c r="K33" s="107" t="s">
        <v>969</v>
      </c>
      <c r="L33" s="106"/>
    </row>
    <row r="34" spans="1:12" x14ac:dyDescent="0.2">
      <c r="A34" s="107" t="s">
        <v>41</v>
      </c>
      <c r="B34" s="107" t="s">
        <v>50</v>
      </c>
      <c r="C34" s="107" t="s">
        <v>1344</v>
      </c>
      <c r="D34" s="107" t="s">
        <v>1697</v>
      </c>
      <c r="E34" s="107" t="s">
        <v>23</v>
      </c>
      <c r="F34" s="107">
        <v>405920407</v>
      </c>
      <c r="G34" s="107">
        <v>8</v>
      </c>
      <c r="H34" s="107" t="s">
        <v>1341</v>
      </c>
      <c r="I34" s="107" t="s">
        <v>1342</v>
      </c>
      <c r="J34" s="107" t="s">
        <v>1343</v>
      </c>
      <c r="K34" s="107" t="s">
        <v>969</v>
      </c>
      <c r="L34" s="106"/>
    </row>
    <row r="35" spans="1:12" x14ac:dyDescent="0.2">
      <c r="A35" s="107" t="s">
        <v>41</v>
      </c>
      <c r="B35" s="107" t="s">
        <v>50</v>
      </c>
      <c r="C35" s="107" t="s">
        <v>1344</v>
      </c>
      <c r="D35" s="107" t="s">
        <v>1698</v>
      </c>
      <c r="E35" s="107" t="s">
        <v>23</v>
      </c>
      <c r="F35" s="107">
        <v>405920799</v>
      </c>
      <c r="G35" s="107">
        <v>8</v>
      </c>
      <c r="H35" s="107" t="s">
        <v>1341</v>
      </c>
      <c r="I35" s="107" t="s">
        <v>1342</v>
      </c>
      <c r="J35" s="107" t="s">
        <v>1343</v>
      </c>
      <c r="K35" s="107" t="s">
        <v>969</v>
      </c>
      <c r="L35" s="106"/>
    </row>
    <row r="36" spans="1:12" x14ac:dyDescent="0.2">
      <c r="A36" s="107" t="s">
        <v>41</v>
      </c>
      <c r="B36" s="107" t="s">
        <v>50</v>
      </c>
      <c r="C36" s="107" t="s">
        <v>1344</v>
      </c>
      <c r="D36" s="107" t="s">
        <v>1699</v>
      </c>
      <c r="E36" s="107" t="s">
        <v>23</v>
      </c>
      <c r="F36" s="107">
        <v>405907575</v>
      </c>
      <c r="G36" s="107">
        <v>8</v>
      </c>
      <c r="H36" s="107" t="s">
        <v>1341</v>
      </c>
      <c r="I36" s="107" t="s">
        <v>1342</v>
      </c>
      <c r="J36" s="107" t="s">
        <v>1343</v>
      </c>
      <c r="K36" s="107" t="s">
        <v>969</v>
      </c>
      <c r="L36" s="106"/>
    </row>
    <row r="37" spans="1:12" x14ac:dyDescent="0.2">
      <c r="A37" s="107" t="s">
        <v>41</v>
      </c>
      <c r="B37" s="107" t="s">
        <v>50</v>
      </c>
      <c r="C37" s="107" t="s">
        <v>1344</v>
      </c>
      <c r="D37" s="107" t="s">
        <v>1700</v>
      </c>
      <c r="E37" s="107" t="s">
        <v>23</v>
      </c>
      <c r="F37" s="107">
        <v>405907032</v>
      </c>
      <c r="G37" s="107">
        <v>8</v>
      </c>
      <c r="H37" s="107" t="s">
        <v>1341</v>
      </c>
      <c r="I37" s="107" t="s">
        <v>1342</v>
      </c>
      <c r="J37" s="107" t="s">
        <v>1343</v>
      </c>
      <c r="K37" s="107" t="s">
        <v>969</v>
      </c>
      <c r="L37" s="106"/>
    </row>
    <row r="38" spans="1:12" x14ac:dyDescent="0.2">
      <c r="A38" s="107" t="s">
        <v>41</v>
      </c>
      <c r="B38" s="107" t="s">
        <v>48</v>
      </c>
      <c r="C38" s="107" t="s">
        <v>1701</v>
      </c>
      <c r="D38" s="107" t="s">
        <v>1702</v>
      </c>
      <c r="E38" s="107" t="s">
        <v>79</v>
      </c>
      <c r="F38" s="107">
        <v>403721673</v>
      </c>
      <c r="G38" s="107">
        <v>29</v>
      </c>
      <c r="H38" s="107" t="s">
        <v>121</v>
      </c>
      <c r="I38" s="107" t="s">
        <v>168</v>
      </c>
      <c r="J38" s="107" t="s">
        <v>911</v>
      </c>
      <c r="K38" s="107" t="s">
        <v>969</v>
      </c>
      <c r="L38" s="106"/>
    </row>
    <row r="39" spans="1:12" x14ac:dyDescent="0.2">
      <c r="A39" s="107" t="s">
        <v>41</v>
      </c>
      <c r="B39" s="107" t="s">
        <v>50</v>
      </c>
      <c r="C39" s="107" t="s">
        <v>1703</v>
      </c>
      <c r="D39" s="107" t="s">
        <v>1704</v>
      </c>
      <c r="E39" s="107" t="s">
        <v>23</v>
      </c>
      <c r="F39" s="107">
        <v>405901539</v>
      </c>
      <c r="G39" s="107">
        <v>10</v>
      </c>
      <c r="H39" s="107" t="s">
        <v>171</v>
      </c>
      <c r="I39" s="107" t="s">
        <v>126</v>
      </c>
      <c r="J39" s="107" t="s">
        <v>158</v>
      </c>
      <c r="K39" s="107" t="s">
        <v>969</v>
      </c>
      <c r="L39" s="106"/>
    </row>
    <row r="40" spans="1:12" x14ac:dyDescent="0.2">
      <c r="A40" s="104" t="s">
        <v>961</v>
      </c>
      <c r="B40" s="104" t="s">
        <v>49</v>
      </c>
      <c r="C40" s="104" t="s">
        <v>114</v>
      </c>
      <c r="D40" s="104" t="s">
        <v>1508</v>
      </c>
      <c r="E40" s="104" t="s">
        <v>23</v>
      </c>
      <c r="F40" s="104" t="s">
        <v>1540</v>
      </c>
      <c r="G40" s="104" t="s">
        <v>107</v>
      </c>
      <c r="H40" s="104" t="s">
        <v>1029</v>
      </c>
      <c r="I40" s="104" t="s">
        <v>1347</v>
      </c>
      <c r="J40" s="104" t="s">
        <v>1348</v>
      </c>
      <c r="K40" s="104" t="s">
        <v>980</v>
      </c>
      <c r="L40" s="106"/>
    </row>
    <row r="41" spans="1:12" x14ac:dyDescent="0.2">
      <c r="A41" s="104" t="s">
        <v>961</v>
      </c>
      <c r="B41" s="104" t="s">
        <v>49</v>
      </c>
      <c r="C41" s="104" t="s">
        <v>114</v>
      </c>
      <c r="D41" s="104" t="s">
        <v>1705</v>
      </c>
      <c r="E41" s="104" t="s">
        <v>23</v>
      </c>
      <c r="F41" s="104" t="s">
        <v>1839</v>
      </c>
      <c r="G41" s="104" t="s">
        <v>107</v>
      </c>
      <c r="H41" s="104" t="s">
        <v>1029</v>
      </c>
      <c r="I41" s="104" t="s">
        <v>1347</v>
      </c>
      <c r="J41" s="104" t="s">
        <v>1348</v>
      </c>
      <c r="K41" s="104" t="s">
        <v>980</v>
      </c>
      <c r="L41" s="106"/>
    </row>
    <row r="42" spans="1:12" x14ac:dyDescent="0.2">
      <c r="A42" s="104" t="s">
        <v>961</v>
      </c>
      <c r="B42" s="104" t="s">
        <v>49</v>
      </c>
      <c r="C42" s="104" t="s">
        <v>114</v>
      </c>
      <c r="D42" s="104" t="s">
        <v>1706</v>
      </c>
      <c r="E42" s="104" t="s">
        <v>23</v>
      </c>
      <c r="F42" s="104" t="s">
        <v>1842</v>
      </c>
      <c r="G42" s="104" t="s">
        <v>104</v>
      </c>
      <c r="H42" s="104" t="s">
        <v>1029</v>
      </c>
      <c r="I42" s="104" t="s">
        <v>1347</v>
      </c>
      <c r="J42" s="104" t="s">
        <v>1348</v>
      </c>
      <c r="K42" s="104" t="s">
        <v>980</v>
      </c>
      <c r="L42" s="106"/>
    </row>
    <row r="43" spans="1:12" x14ac:dyDescent="0.2">
      <c r="A43" s="104" t="s">
        <v>961</v>
      </c>
      <c r="B43" s="104" t="s">
        <v>45</v>
      </c>
      <c r="C43" s="104" t="s">
        <v>114</v>
      </c>
      <c r="D43" s="104" t="s">
        <v>1707</v>
      </c>
      <c r="E43" s="104" t="s">
        <v>23</v>
      </c>
      <c r="F43" s="104" t="s">
        <v>92</v>
      </c>
      <c r="G43" s="104" t="s">
        <v>124</v>
      </c>
      <c r="H43" s="104" t="s">
        <v>89</v>
      </c>
      <c r="I43" s="104" t="s">
        <v>154</v>
      </c>
      <c r="J43" s="104" t="s">
        <v>184</v>
      </c>
      <c r="K43" s="104" t="s">
        <v>969</v>
      </c>
      <c r="L43" s="106"/>
    </row>
    <row r="44" spans="1:12" x14ac:dyDescent="0.2">
      <c r="A44" s="104" t="s">
        <v>961</v>
      </c>
      <c r="B44" s="104" t="s">
        <v>49</v>
      </c>
      <c r="C44" s="104" t="s">
        <v>114</v>
      </c>
      <c r="D44" s="104" t="s">
        <v>1781</v>
      </c>
      <c r="E44" s="104" t="s">
        <v>23</v>
      </c>
      <c r="F44" s="104" t="s">
        <v>1843</v>
      </c>
      <c r="G44" s="104" t="s">
        <v>107</v>
      </c>
      <c r="H44" s="104" t="s">
        <v>1029</v>
      </c>
      <c r="I44" s="104" t="s">
        <v>1347</v>
      </c>
      <c r="J44" s="104" t="s">
        <v>1348</v>
      </c>
      <c r="K44" s="104" t="s">
        <v>980</v>
      </c>
      <c r="L44" s="106"/>
    </row>
    <row r="45" spans="1:12" x14ac:dyDescent="0.2">
      <c r="A45" s="104" t="s">
        <v>961</v>
      </c>
      <c r="B45" s="104" t="s">
        <v>49</v>
      </c>
      <c r="C45" s="104" t="s">
        <v>114</v>
      </c>
      <c r="D45" s="104" t="s">
        <v>1508</v>
      </c>
      <c r="E45" s="104" t="s">
        <v>23</v>
      </c>
      <c r="F45" s="104" t="s">
        <v>1838</v>
      </c>
      <c r="G45" s="104" t="s">
        <v>104</v>
      </c>
      <c r="H45" s="104" t="s">
        <v>1029</v>
      </c>
      <c r="I45" s="104" t="s">
        <v>1347</v>
      </c>
      <c r="J45" s="104" t="s">
        <v>1348</v>
      </c>
      <c r="K45" s="104" t="s">
        <v>980</v>
      </c>
      <c r="L45" s="106"/>
    </row>
    <row r="46" spans="1:12" x14ac:dyDescent="0.2">
      <c r="A46" s="104" t="s">
        <v>961</v>
      </c>
      <c r="B46" s="104" t="s">
        <v>49</v>
      </c>
      <c r="C46" s="104" t="s">
        <v>114</v>
      </c>
      <c r="D46" s="104" t="s">
        <v>1708</v>
      </c>
      <c r="E46" s="104" t="s">
        <v>23</v>
      </c>
      <c r="F46" s="104" t="s">
        <v>1845</v>
      </c>
      <c r="G46" s="104" t="s">
        <v>107</v>
      </c>
      <c r="H46" s="104" t="s">
        <v>1029</v>
      </c>
      <c r="I46" s="104" t="s">
        <v>1347</v>
      </c>
      <c r="J46" s="104" t="s">
        <v>1348</v>
      </c>
      <c r="K46" s="104" t="s">
        <v>980</v>
      </c>
      <c r="L46" s="106"/>
    </row>
    <row r="47" spans="1:12" x14ac:dyDescent="0.2">
      <c r="A47" s="104" t="s">
        <v>961</v>
      </c>
      <c r="B47" s="104" t="s">
        <v>45</v>
      </c>
      <c r="C47" s="104" t="s">
        <v>114</v>
      </c>
      <c r="D47" s="104" t="s">
        <v>1133</v>
      </c>
      <c r="E47" s="104" t="s">
        <v>23</v>
      </c>
      <c r="F47" s="104" t="s">
        <v>92</v>
      </c>
      <c r="G47" s="104" t="s">
        <v>131</v>
      </c>
      <c r="H47" s="104" t="s">
        <v>89</v>
      </c>
      <c r="I47" s="104" t="s">
        <v>154</v>
      </c>
      <c r="J47" s="104" t="s">
        <v>184</v>
      </c>
      <c r="K47" s="104" t="s">
        <v>969</v>
      </c>
      <c r="L47" s="106"/>
    </row>
    <row r="48" spans="1:12" x14ac:dyDescent="0.2">
      <c r="A48" s="104" t="s">
        <v>961</v>
      </c>
      <c r="B48" s="104" t="s">
        <v>45</v>
      </c>
      <c r="C48" s="104" t="s">
        <v>112</v>
      </c>
      <c r="D48" s="104" t="s">
        <v>1709</v>
      </c>
      <c r="E48" s="104" t="s">
        <v>23</v>
      </c>
      <c r="F48" s="104" t="s">
        <v>92</v>
      </c>
      <c r="G48" s="104" t="s">
        <v>94</v>
      </c>
      <c r="H48" s="104" t="s">
        <v>87</v>
      </c>
      <c r="I48" s="104" t="s">
        <v>139</v>
      </c>
      <c r="J48" s="104" t="s">
        <v>111</v>
      </c>
      <c r="K48" s="104" t="s">
        <v>969</v>
      </c>
      <c r="L48" s="106"/>
    </row>
    <row r="49" spans="1:12" x14ac:dyDescent="0.2">
      <c r="A49" s="104" t="s">
        <v>961</v>
      </c>
      <c r="B49" s="104" t="s">
        <v>45</v>
      </c>
      <c r="C49" s="104" t="s">
        <v>112</v>
      </c>
      <c r="D49" s="104" t="s">
        <v>1710</v>
      </c>
      <c r="E49" s="104" t="s">
        <v>23</v>
      </c>
      <c r="F49" s="104" t="s">
        <v>92</v>
      </c>
      <c r="G49" s="104" t="s">
        <v>94</v>
      </c>
      <c r="H49" s="104" t="s">
        <v>87</v>
      </c>
      <c r="I49" s="104" t="s">
        <v>139</v>
      </c>
      <c r="J49" s="104" t="s">
        <v>111</v>
      </c>
      <c r="K49" s="104" t="s">
        <v>969</v>
      </c>
      <c r="L49" s="106"/>
    </row>
    <row r="50" spans="1:12" x14ac:dyDescent="0.2">
      <c r="A50" s="107" t="s">
        <v>961</v>
      </c>
      <c r="B50" s="107" t="s">
        <v>45</v>
      </c>
      <c r="C50" s="107" t="s">
        <v>112</v>
      </c>
      <c r="D50" s="107" t="s">
        <v>1711</v>
      </c>
      <c r="E50" s="107" t="s">
        <v>23</v>
      </c>
      <c r="F50" s="107" t="s">
        <v>92</v>
      </c>
      <c r="G50" s="107">
        <v>28</v>
      </c>
      <c r="H50" s="107" t="s">
        <v>87</v>
      </c>
      <c r="I50" s="107" t="s">
        <v>139</v>
      </c>
      <c r="J50" s="107" t="s">
        <v>111</v>
      </c>
      <c r="K50" s="107" t="s">
        <v>969</v>
      </c>
      <c r="L50" s="106"/>
    </row>
    <row r="51" spans="1:12" x14ac:dyDescent="0.2">
      <c r="A51" s="104" t="s">
        <v>961</v>
      </c>
      <c r="B51" s="104" t="s">
        <v>45</v>
      </c>
      <c r="C51" s="104" t="s">
        <v>112</v>
      </c>
      <c r="D51" s="104" t="s">
        <v>1712</v>
      </c>
      <c r="E51" s="104" t="s">
        <v>23</v>
      </c>
      <c r="F51" s="104" t="s">
        <v>92</v>
      </c>
      <c r="G51" s="104" t="s">
        <v>94</v>
      </c>
      <c r="H51" s="104" t="s">
        <v>87</v>
      </c>
      <c r="I51" s="104" t="s">
        <v>139</v>
      </c>
      <c r="J51" s="104" t="s">
        <v>111</v>
      </c>
      <c r="K51" s="104" t="s">
        <v>969</v>
      </c>
      <c r="L51" s="106"/>
    </row>
    <row r="52" spans="1:12" x14ac:dyDescent="0.2">
      <c r="A52" s="104" t="s">
        <v>961</v>
      </c>
      <c r="B52" s="104" t="s">
        <v>45</v>
      </c>
      <c r="C52" s="104" t="s">
        <v>112</v>
      </c>
      <c r="D52" s="104" t="s">
        <v>1713</v>
      </c>
      <c r="E52" s="104" t="s">
        <v>23</v>
      </c>
      <c r="F52" s="104" t="s">
        <v>92</v>
      </c>
      <c r="G52" s="104" t="s">
        <v>94</v>
      </c>
      <c r="H52" s="104" t="s">
        <v>87</v>
      </c>
      <c r="I52" s="104" t="s">
        <v>139</v>
      </c>
      <c r="J52" s="104" t="s">
        <v>111</v>
      </c>
      <c r="K52" s="104" t="s">
        <v>969</v>
      </c>
      <c r="L52" s="106"/>
    </row>
    <row r="53" spans="1:12" x14ac:dyDescent="0.2">
      <c r="A53" s="104" t="s">
        <v>961</v>
      </c>
      <c r="B53" s="104" t="s">
        <v>45</v>
      </c>
      <c r="C53" s="104" t="s">
        <v>112</v>
      </c>
      <c r="D53" s="104" t="s">
        <v>1714</v>
      </c>
      <c r="E53" s="104" t="s">
        <v>23</v>
      </c>
      <c r="F53" s="104" t="s">
        <v>92</v>
      </c>
      <c r="G53" s="104" t="s">
        <v>94</v>
      </c>
      <c r="H53" s="104" t="s">
        <v>87</v>
      </c>
      <c r="I53" s="104" t="s">
        <v>139</v>
      </c>
      <c r="J53" s="104" t="s">
        <v>111</v>
      </c>
      <c r="K53" s="104" t="s">
        <v>969</v>
      </c>
      <c r="L53" s="106"/>
    </row>
    <row r="54" spans="1:12" x14ac:dyDescent="0.2">
      <c r="A54" s="107" t="s">
        <v>961</v>
      </c>
      <c r="B54" s="107" t="s">
        <v>48</v>
      </c>
      <c r="C54" s="107" t="s">
        <v>169</v>
      </c>
      <c r="D54" s="107" t="s">
        <v>1715</v>
      </c>
      <c r="E54" s="107" t="s">
        <v>23</v>
      </c>
      <c r="F54" s="107">
        <v>403011967</v>
      </c>
      <c r="G54" s="107">
        <v>8</v>
      </c>
      <c r="H54" s="107" t="s">
        <v>153</v>
      </c>
      <c r="I54" s="107" t="s">
        <v>95</v>
      </c>
      <c r="J54" s="107" t="s">
        <v>111</v>
      </c>
      <c r="K54" s="107" t="s">
        <v>969</v>
      </c>
      <c r="L54" s="106"/>
    </row>
    <row r="55" spans="1:12" x14ac:dyDescent="0.2">
      <c r="A55" s="107" t="s">
        <v>961</v>
      </c>
      <c r="B55" s="107" t="s">
        <v>48</v>
      </c>
      <c r="C55" s="107" t="s">
        <v>169</v>
      </c>
      <c r="D55" s="107" t="s">
        <v>1716</v>
      </c>
      <c r="E55" s="107" t="s">
        <v>23</v>
      </c>
      <c r="F55" s="107">
        <v>403020567</v>
      </c>
      <c r="G55" s="107">
        <v>8</v>
      </c>
      <c r="H55" s="107" t="s">
        <v>153</v>
      </c>
      <c r="I55" s="107" t="s">
        <v>95</v>
      </c>
      <c r="J55" s="107" t="s">
        <v>111</v>
      </c>
      <c r="K55" s="107" t="s">
        <v>969</v>
      </c>
      <c r="L55" s="106"/>
    </row>
    <row r="56" spans="1:12" x14ac:dyDescent="0.2">
      <c r="A56" s="104" t="s">
        <v>961</v>
      </c>
      <c r="B56" s="104" t="s">
        <v>45</v>
      </c>
      <c r="C56" s="104" t="s">
        <v>114</v>
      </c>
      <c r="D56" s="104" t="s">
        <v>1717</v>
      </c>
      <c r="E56" s="104" t="s">
        <v>23</v>
      </c>
      <c r="F56" s="104" t="s">
        <v>92</v>
      </c>
      <c r="G56" s="104" t="s">
        <v>149</v>
      </c>
      <c r="H56" s="104" t="s">
        <v>89</v>
      </c>
      <c r="I56" s="104" t="s">
        <v>154</v>
      </c>
      <c r="J56" s="104" t="s">
        <v>184</v>
      </c>
      <c r="K56" s="104" t="s">
        <v>969</v>
      </c>
      <c r="L56" s="106"/>
    </row>
    <row r="57" spans="1:12" x14ac:dyDescent="0.2">
      <c r="A57" s="104" t="s">
        <v>961</v>
      </c>
      <c r="B57" s="104" t="s">
        <v>45</v>
      </c>
      <c r="C57" s="104" t="s">
        <v>114</v>
      </c>
      <c r="D57" s="104" t="s">
        <v>1718</v>
      </c>
      <c r="E57" s="104" t="s">
        <v>23</v>
      </c>
      <c r="F57" s="104" t="s">
        <v>92</v>
      </c>
      <c r="G57" s="104" t="s">
        <v>124</v>
      </c>
      <c r="H57" s="104" t="s">
        <v>89</v>
      </c>
      <c r="I57" s="104" t="s">
        <v>154</v>
      </c>
      <c r="J57" s="104" t="s">
        <v>184</v>
      </c>
      <c r="K57" s="104" t="s">
        <v>969</v>
      </c>
      <c r="L57" s="106"/>
    </row>
    <row r="58" spans="1:12" x14ac:dyDescent="0.2">
      <c r="A58" s="107" t="s">
        <v>42</v>
      </c>
      <c r="B58" s="107" t="s">
        <v>45</v>
      </c>
      <c r="C58" s="107" t="s">
        <v>1212</v>
      </c>
      <c r="D58" s="107" t="s">
        <v>1719</v>
      </c>
      <c r="E58" s="107" t="s">
        <v>32</v>
      </c>
      <c r="F58" s="107">
        <v>401320387</v>
      </c>
      <c r="G58" s="107">
        <v>18</v>
      </c>
      <c r="H58" s="107" t="s">
        <v>1037</v>
      </c>
      <c r="I58" s="107" t="s">
        <v>1201</v>
      </c>
      <c r="J58" s="107" t="s">
        <v>1720</v>
      </c>
      <c r="K58" s="107" t="s">
        <v>980</v>
      </c>
      <c r="L58" s="106"/>
    </row>
    <row r="59" spans="1:12" x14ac:dyDescent="0.2">
      <c r="A59" s="104" t="s">
        <v>961</v>
      </c>
      <c r="B59" s="104" t="s">
        <v>45</v>
      </c>
      <c r="C59" s="104" t="s">
        <v>115</v>
      </c>
      <c r="D59" s="104" t="s">
        <v>1721</v>
      </c>
      <c r="E59" s="104" t="s">
        <v>31</v>
      </c>
      <c r="F59" s="104" t="s">
        <v>92</v>
      </c>
      <c r="G59" s="104" t="s">
        <v>173</v>
      </c>
      <c r="H59" s="104" t="s">
        <v>83</v>
      </c>
      <c r="I59" s="104" t="s">
        <v>82</v>
      </c>
      <c r="J59" s="104" t="s">
        <v>116</v>
      </c>
      <c r="K59" s="104" t="s">
        <v>969</v>
      </c>
      <c r="L59" s="106"/>
    </row>
    <row r="60" spans="1:12" x14ac:dyDescent="0.2">
      <c r="A60" s="104" t="s">
        <v>961</v>
      </c>
      <c r="B60" s="104" t="s">
        <v>45</v>
      </c>
      <c r="C60" s="104" t="s">
        <v>114</v>
      </c>
      <c r="D60" s="104" t="s">
        <v>1722</v>
      </c>
      <c r="E60" s="104" t="s">
        <v>23</v>
      </c>
      <c r="F60" s="104" t="s">
        <v>92</v>
      </c>
      <c r="G60" s="104" t="s">
        <v>124</v>
      </c>
      <c r="H60" s="104" t="s">
        <v>89</v>
      </c>
      <c r="I60" s="104" t="s">
        <v>154</v>
      </c>
      <c r="J60" s="104" t="s">
        <v>184</v>
      </c>
      <c r="K60" s="104" t="s">
        <v>969</v>
      </c>
      <c r="L60" s="106"/>
    </row>
    <row r="61" spans="1:12" x14ac:dyDescent="0.2">
      <c r="A61" s="107" t="s">
        <v>41</v>
      </c>
      <c r="B61" s="107" t="s">
        <v>48</v>
      </c>
      <c r="C61" s="107" t="s">
        <v>290</v>
      </c>
      <c r="D61" s="107" t="s">
        <v>1723</v>
      </c>
      <c r="E61" s="107" t="s">
        <v>79</v>
      </c>
      <c r="F61" s="107">
        <v>423723778</v>
      </c>
      <c r="G61" s="107">
        <v>7</v>
      </c>
      <c r="H61" s="107" t="s">
        <v>167</v>
      </c>
      <c r="I61" s="107" t="s">
        <v>168</v>
      </c>
      <c r="J61" s="107" t="s">
        <v>166</v>
      </c>
      <c r="K61" s="107" t="s">
        <v>969</v>
      </c>
      <c r="L61" s="106"/>
    </row>
    <row r="62" spans="1:12" x14ac:dyDescent="0.2">
      <c r="A62" s="104" t="s">
        <v>961</v>
      </c>
      <c r="B62" s="104" t="s">
        <v>49</v>
      </c>
      <c r="C62" s="104" t="s">
        <v>114</v>
      </c>
      <c r="D62" s="104" t="s">
        <v>104</v>
      </c>
      <c r="E62" s="104" t="s">
        <v>23</v>
      </c>
      <c r="F62" s="104" t="s">
        <v>1835</v>
      </c>
      <c r="G62" s="104" t="s">
        <v>173</v>
      </c>
      <c r="H62" s="104" t="s">
        <v>1029</v>
      </c>
      <c r="I62" s="104" t="s">
        <v>1347</v>
      </c>
      <c r="J62" s="104" t="s">
        <v>1348</v>
      </c>
      <c r="K62" s="104" t="s">
        <v>969</v>
      </c>
      <c r="L62" s="106"/>
    </row>
    <row r="63" spans="1:12" x14ac:dyDescent="0.2">
      <c r="A63" s="104" t="s">
        <v>961</v>
      </c>
      <c r="B63" s="104" t="s">
        <v>49</v>
      </c>
      <c r="C63" s="104" t="s">
        <v>114</v>
      </c>
      <c r="D63" s="104" t="s">
        <v>1724</v>
      </c>
      <c r="E63" s="104" t="s">
        <v>23</v>
      </c>
      <c r="F63" s="104" t="s">
        <v>1848</v>
      </c>
      <c r="G63" s="104" t="s">
        <v>173</v>
      </c>
      <c r="H63" s="104" t="s">
        <v>1029</v>
      </c>
      <c r="I63" s="104" t="s">
        <v>1347</v>
      </c>
      <c r="J63" s="104" t="s">
        <v>1348</v>
      </c>
      <c r="K63" s="104" t="s">
        <v>969</v>
      </c>
      <c r="L63" s="106"/>
    </row>
    <row r="64" spans="1:12" x14ac:dyDescent="0.2">
      <c r="A64" s="104" t="s">
        <v>961</v>
      </c>
      <c r="B64" s="104" t="s">
        <v>49</v>
      </c>
      <c r="C64" s="104" t="s">
        <v>114</v>
      </c>
      <c r="D64" s="104" t="s">
        <v>86</v>
      </c>
      <c r="E64" s="104" t="s">
        <v>23</v>
      </c>
      <c r="F64" s="104" t="s">
        <v>1837</v>
      </c>
      <c r="G64" s="104" t="s">
        <v>173</v>
      </c>
      <c r="H64" s="104" t="s">
        <v>1029</v>
      </c>
      <c r="I64" s="104" t="s">
        <v>1347</v>
      </c>
      <c r="J64" s="104" t="s">
        <v>1348</v>
      </c>
      <c r="K64" s="104" t="s">
        <v>969</v>
      </c>
      <c r="L64" s="106"/>
    </row>
    <row r="65" spans="1:12" x14ac:dyDescent="0.2">
      <c r="A65" s="107" t="s">
        <v>961</v>
      </c>
      <c r="B65" s="107" t="s">
        <v>45</v>
      </c>
      <c r="C65" s="107" t="s">
        <v>169</v>
      </c>
      <c r="D65" s="107" t="s">
        <v>1725</v>
      </c>
      <c r="E65" s="107" t="s">
        <v>23</v>
      </c>
      <c r="F65" s="107" t="s">
        <v>92</v>
      </c>
      <c r="G65" s="107">
        <v>17</v>
      </c>
      <c r="H65" s="107" t="s">
        <v>153</v>
      </c>
      <c r="I65" s="107" t="s">
        <v>95</v>
      </c>
      <c r="J65" s="107" t="s">
        <v>111</v>
      </c>
      <c r="K65" s="107" t="s">
        <v>969</v>
      </c>
      <c r="L65" s="106"/>
    </row>
    <row r="66" spans="1:12" x14ac:dyDescent="0.2">
      <c r="A66" s="107" t="s">
        <v>961</v>
      </c>
      <c r="B66" s="107" t="s">
        <v>45</v>
      </c>
      <c r="C66" s="107" t="s">
        <v>169</v>
      </c>
      <c r="D66" s="107" t="s">
        <v>1726</v>
      </c>
      <c r="E66" s="107" t="s">
        <v>23</v>
      </c>
      <c r="F66" s="107" t="s">
        <v>92</v>
      </c>
      <c r="G66" s="107">
        <v>17</v>
      </c>
      <c r="H66" s="107" t="s">
        <v>153</v>
      </c>
      <c r="I66" s="107" t="s">
        <v>95</v>
      </c>
      <c r="J66" s="107" t="s">
        <v>111</v>
      </c>
      <c r="K66" s="107" t="s">
        <v>969</v>
      </c>
      <c r="L66" s="106"/>
    </row>
    <row r="67" spans="1:12" x14ac:dyDescent="0.2">
      <c r="A67" s="107" t="s">
        <v>961</v>
      </c>
      <c r="B67" s="107" t="s">
        <v>45</v>
      </c>
      <c r="C67" s="107" t="s">
        <v>169</v>
      </c>
      <c r="D67" s="107" t="s">
        <v>1612</v>
      </c>
      <c r="E67" s="107" t="s">
        <v>23</v>
      </c>
      <c r="F67" s="107" t="s">
        <v>92</v>
      </c>
      <c r="G67" s="107">
        <v>17</v>
      </c>
      <c r="H67" s="107" t="s">
        <v>153</v>
      </c>
      <c r="I67" s="107" t="s">
        <v>95</v>
      </c>
      <c r="J67" s="107" t="s">
        <v>111</v>
      </c>
      <c r="K67" s="107" t="s">
        <v>969</v>
      </c>
      <c r="L67" s="106"/>
    </row>
    <row r="68" spans="1:12" x14ac:dyDescent="0.2">
      <c r="A68" s="107" t="s">
        <v>961</v>
      </c>
      <c r="B68" s="107" t="s">
        <v>45</v>
      </c>
      <c r="C68" s="107" t="s">
        <v>169</v>
      </c>
      <c r="D68" s="107" t="s">
        <v>1613</v>
      </c>
      <c r="E68" s="107" t="s">
        <v>23</v>
      </c>
      <c r="F68" s="107" t="s">
        <v>92</v>
      </c>
      <c r="G68" s="107">
        <v>17</v>
      </c>
      <c r="H68" s="107" t="s">
        <v>153</v>
      </c>
      <c r="I68" s="107" t="s">
        <v>95</v>
      </c>
      <c r="J68" s="107" t="s">
        <v>111</v>
      </c>
      <c r="K68" s="107" t="s">
        <v>969</v>
      </c>
      <c r="L68" s="106"/>
    </row>
    <row r="69" spans="1:12" x14ac:dyDescent="0.2">
      <c r="A69" s="107" t="s">
        <v>961</v>
      </c>
      <c r="B69" s="107" t="s">
        <v>45</v>
      </c>
      <c r="C69" s="107" t="s">
        <v>169</v>
      </c>
      <c r="D69" s="107" t="s">
        <v>1727</v>
      </c>
      <c r="E69" s="107" t="s">
        <v>23</v>
      </c>
      <c r="F69" s="107" t="s">
        <v>92</v>
      </c>
      <c r="G69" s="107">
        <v>17</v>
      </c>
      <c r="H69" s="107" t="s">
        <v>153</v>
      </c>
      <c r="I69" s="107" t="s">
        <v>95</v>
      </c>
      <c r="J69" s="107" t="s">
        <v>111</v>
      </c>
      <c r="K69" s="107" t="s">
        <v>969</v>
      </c>
      <c r="L69" s="106"/>
    </row>
    <row r="70" spans="1:12" x14ac:dyDescent="0.2">
      <c r="A70" s="104" t="s">
        <v>961</v>
      </c>
      <c r="B70" s="104" t="s">
        <v>49</v>
      </c>
      <c r="C70" s="104" t="s">
        <v>114</v>
      </c>
      <c r="D70" s="104" t="s">
        <v>1728</v>
      </c>
      <c r="E70" s="104" t="s">
        <v>23</v>
      </c>
      <c r="F70" s="104" t="s">
        <v>1847</v>
      </c>
      <c r="G70" s="104" t="s">
        <v>173</v>
      </c>
      <c r="H70" s="104" t="s">
        <v>1029</v>
      </c>
      <c r="I70" s="104" t="s">
        <v>1347</v>
      </c>
      <c r="J70" s="104" t="s">
        <v>1348</v>
      </c>
      <c r="K70" s="104" t="s">
        <v>969</v>
      </c>
      <c r="L70" s="106"/>
    </row>
    <row r="71" spans="1:12" x14ac:dyDescent="0.2">
      <c r="A71" s="107" t="s">
        <v>961</v>
      </c>
      <c r="B71" s="107" t="s">
        <v>45</v>
      </c>
      <c r="C71" s="107" t="s">
        <v>169</v>
      </c>
      <c r="D71" s="107" t="s">
        <v>1614</v>
      </c>
      <c r="E71" s="107" t="s">
        <v>23</v>
      </c>
      <c r="F71" s="107" t="s">
        <v>92</v>
      </c>
      <c r="G71" s="107">
        <v>17</v>
      </c>
      <c r="H71" s="107" t="s">
        <v>153</v>
      </c>
      <c r="I71" s="107" t="s">
        <v>95</v>
      </c>
      <c r="J71" s="107" t="s">
        <v>111</v>
      </c>
      <c r="K71" s="107" t="s">
        <v>969</v>
      </c>
      <c r="L71" s="106"/>
    </row>
    <row r="72" spans="1:12" x14ac:dyDescent="0.2">
      <c r="A72" s="107" t="s">
        <v>961</v>
      </c>
      <c r="B72" s="107" t="s">
        <v>45</v>
      </c>
      <c r="C72" s="107" t="s">
        <v>169</v>
      </c>
      <c r="D72" s="107" t="s">
        <v>1729</v>
      </c>
      <c r="E72" s="107" t="s">
        <v>23</v>
      </c>
      <c r="F72" s="107" t="s">
        <v>92</v>
      </c>
      <c r="G72" s="107">
        <v>17</v>
      </c>
      <c r="H72" s="107" t="s">
        <v>153</v>
      </c>
      <c r="I72" s="107" t="s">
        <v>95</v>
      </c>
      <c r="J72" s="107" t="s">
        <v>111</v>
      </c>
      <c r="K72" s="107" t="s">
        <v>969</v>
      </c>
      <c r="L72" s="106"/>
    </row>
    <row r="73" spans="1:12" x14ac:dyDescent="0.2">
      <c r="A73" s="107" t="s">
        <v>961</v>
      </c>
      <c r="B73" s="107" t="s">
        <v>45</v>
      </c>
      <c r="C73" s="107" t="s">
        <v>169</v>
      </c>
      <c r="D73" s="107" t="s">
        <v>1615</v>
      </c>
      <c r="E73" s="107" t="s">
        <v>23</v>
      </c>
      <c r="F73" s="107" t="s">
        <v>92</v>
      </c>
      <c r="G73" s="107">
        <v>17</v>
      </c>
      <c r="H73" s="107" t="s">
        <v>153</v>
      </c>
      <c r="I73" s="107" t="s">
        <v>95</v>
      </c>
      <c r="J73" s="107" t="s">
        <v>111</v>
      </c>
      <c r="K73" s="107" t="s">
        <v>969</v>
      </c>
      <c r="L73" s="106"/>
    </row>
    <row r="74" spans="1:12" x14ac:dyDescent="0.2">
      <c r="A74" s="107" t="s">
        <v>961</v>
      </c>
      <c r="B74" s="107" t="s">
        <v>45</v>
      </c>
      <c r="C74" s="107" t="s">
        <v>169</v>
      </c>
      <c r="D74" s="107" t="s">
        <v>1730</v>
      </c>
      <c r="E74" s="107" t="s">
        <v>23</v>
      </c>
      <c r="F74" s="107" t="s">
        <v>92</v>
      </c>
      <c r="G74" s="107">
        <v>17</v>
      </c>
      <c r="H74" s="107" t="s">
        <v>153</v>
      </c>
      <c r="I74" s="107" t="s">
        <v>95</v>
      </c>
      <c r="J74" s="107" t="s">
        <v>111</v>
      </c>
      <c r="K74" s="107" t="s">
        <v>969</v>
      </c>
      <c r="L74" s="106"/>
    </row>
    <row r="75" spans="1:12" x14ac:dyDescent="0.2">
      <c r="A75" s="104" t="s">
        <v>961</v>
      </c>
      <c r="B75" s="104" t="s">
        <v>45</v>
      </c>
      <c r="C75" s="104" t="s">
        <v>108</v>
      </c>
      <c r="D75" s="104" t="s">
        <v>1731</v>
      </c>
      <c r="E75" s="104" t="s">
        <v>31</v>
      </c>
      <c r="F75" s="104" t="s">
        <v>92</v>
      </c>
      <c r="G75" s="104" t="s">
        <v>147</v>
      </c>
      <c r="H75" s="104" t="s">
        <v>83</v>
      </c>
      <c r="I75" s="104" t="s">
        <v>82</v>
      </c>
      <c r="J75" s="104" t="s">
        <v>116</v>
      </c>
      <c r="K75" s="104" t="s">
        <v>969</v>
      </c>
      <c r="L75" s="106"/>
    </row>
    <row r="76" spans="1:12" x14ac:dyDescent="0.2">
      <c r="A76" s="107" t="s">
        <v>961</v>
      </c>
      <c r="B76" s="107" t="s">
        <v>45</v>
      </c>
      <c r="C76" s="107" t="s">
        <v>117</v>
      </c>
      <c r="D76" s="107" t="s">
        <v>1732</v>
      </c>
      <c r="E76" s="107" t="s">
        <v>31</v>
      </c>
      <c r="F76" s="107" t="s">
        <v>92</v>
      </c>
      <c r="G76" s="107">
        <v>36</v>
      </c>
      <c r="H76" s="107" t="s">
        <v>83</v>
      </c>
      <c r="I76" s="107" t="s">
        <v>82</v>
      </c>
      <c r="J76" s="107" t="s">
        <v>116</v>
      </c>
      <c r="K76" s="107" t="s">
        <v>969</v>
      </c>
      <c r="L76" s="106"/>
    </row>
    <row r="77" spans="1:12" x14ac:dyDescent="0.2">
      <c r="A77" s="104" t="s">
        <v>961</v>
      </c>
      <c r="B77" s="104" t="s">
        <v>49</v>
      </c>
      <c r="C77" s="104" t="s">
        <v>114</v>
      </c>
      <c r="D77" s="104" t="s">
        <v>1733</v>
      </c>
      <c r="E77" s="104" t="s">
        <v>23</v>
      </c>
      <c r="F77" s="104" t="s">
        <v>1844</v>
      </c>
      <c r="G77" s="104" t="s">
        <v>107</v>
      </c>
      <c r="H77" s="104" t="s">
        <v>81</v>
      </c>
      <c r="I77" s="104" t="s">
        <v>190</v>
      </c>
      <c r="J77" s="104" t="s">
        <v>191</v>
      </c>
      <c r="K77" s="104" t="s">
        <v>980</v>
      </c>
      <c r="L77" s="106"/>
    </row>
    <row r="78" spans="1:12" x14ac:dyDescent="0.2">
      <c r="A78" s="107" t="s">
        <v>41</v>
      </c>
      <c r="B78" s="107" t="s">
        <v>49</v>
      </c>
      <c r="C78" s="107" t="s">
        <v>1261</v>
      </c>
      <c r="D78" s="107" t="s">
        <v>1734</v>
      </c>
      <c r="E78" s="107" t="s">
        <v>23</v>
      </c>
      <c r="F78" s="107">
        <v>406920082</v>
      </c>
      <c r="G78" s="107">
        <v>15</v>
      </c>
      <c r="H78" s="107" t="s">
        <v>1735</v>
      </c>
      <c r="I78" s="107" t="s">
        <v>1736</v>
      </c>
      <c r="J78" s="107" t="s">
        <v>979</v>
      </c>
      <c r="K78" s="107" t="s">
        <v>969</v>
      </c>
      <c r="L78" s="106"/>
    </row>
    <row r="79" spans="1:12" x14ac:dyDescent="0.2">
      <c r="A79" s="107" t="s">
        <v>42</v>
      </c>
      <c r="B79" s="107" t="s">
        <v>49</v>
      </c>
      <c r="C79" s="107" t="s">
        <v>188</v>
      </c>
      <c r="D79" s="107" t="s">
        <v>1737</v>
      </c>
      <c r="E79" s="107" t="s">
        <v>23</v>
      </c>
      <c r="F79" s="107">
        <v>411101730</v>
      </c>
      <c r="G79" s="107">
        <v>8</v>
      </c>
      <c r="H79" s="107" t="s">
        <v>80</v>
      </c>
      <c r="I79" s="107" t="s">
        <v>93</v>
      </c>
      <c r="J79" s="107" t="s">
        <v>189</v>
      </c>
      <c r="K79" s="107" t="s">
        <v>969</v>
      </c>
      <c r="L79" s="106"/>
    </row>
    <row r="80" spans="1:12" x14ac:dyDescent="0.2">
      <c r="A80" s="107" t="s">
        <v>42</v>
      </c>
      <c r="B80" s="107" t="s">
        <v>49</v>
      </c>
      <c r="C80" s="107" t="s">
        <v>114</v>
      </c>
      <c r="D80" s="107" t="s">
        <v>1738</v>
      </c>
      <c r="E80" s="107" t="s">
        <v>20</v>
      </c>
      <c r="F80" s="107">
        <v>409521016</v>
      </c>
      <c r="G80" s="107">
        <v>34</v>
      </c>
      <c r="H80" s="107" t="s">
        <v>192</v>
      </c>
      <c r="I80" s="107" t="s">
        <v>1189</v>
      </c>
      <c r="J80" s="107" t="s">
        <v>1739</v>
      </c>
      <c r="K80" s="107" t="s">
        <v>969</v>
      </c>
      <c r="L80" s="106"/>
    </row>
    <row r="81" spans="1:12" x14ac:dyDescent="0.2">
      <c r="A81" s="104" t="s">
        <v>961</v>
      </c>
      <c r="B81" s="104" t="s">
        <v>49</v>
      </c>
      <c r="C81" s="104" t="s">
        <v>1740</v>
      </c>
      <c r="D81" s="104" t="s">
        <v>1741</v>
      </c>
      <c r="E81" s="104" t="s">
        <v>30</v>
      </c>
      <c r="F81" s="104" t="s">
        <v>1851</v>
      </c>
      <c r="G81" s="104" t="s">
        <v>163</v>
      </c>
      <c r="H81" s="104" t="s">
        <v>137</v>
      </c>
      <c r="I81" s="104" t="s">
        <v>543</v>
      </c>
      <c r="J81" s="104" t="s">
        <v>540</v>
      </c>
      <c r="K81" s="104" t="s">
        <v>969</v>
      </c>
      <c r="L81" s="106"/>
    </row>
    <row r="82" spans="1:12" x14ac:dyDescent="0.2">
      <c r="A82" s="107" t="s">
        <v>961</v>
      </c>
      <c r="B82" s="107" t="s">
        <v>45</v>
      </c>
      <c r="C82" s="107" t="s">
        <v>117</v>
      </c>
      <c r="D82" s="107" t="s">
        <v>1742</v>
      </c>
      <c r="E82" s="107" t="s">
        <v>31</v>
      </c>
      <c r="F82" s="107" t="s">
        <v>92</v>
      </c>
      <c r="G82" s="107">
        <v>36</v>
      </c>
      <c r="H82" s="107" t="s">
        <v>83</v>
      </c>
      <c r="I82" s="107" t="s">
        <v>82</v>
      </c>
      <c r="J82" s="107" t="s">
        <v>116</v>
      </c>
      <c r="K82" s="107" t="s">
        <v>969</v>
      </c>
      <c r="L82" s="106"/>
    </row>
    <row r="83" spans="1:12" x14ac:dyDescent="0.2">
      <c r="A83" s="107" t="s">
        <v>961</v>
      </c>
      <c r="B83" s="107" t="s">
        <v>45</v>
      </c>
      <c r="C83" s="107" t="s">
        <v>117</v>
      </c>
      <c r="D83" s="107" t="s">
        <v>1743</v>
      </c>
      <c r="E83" s="107" t="s">
        <v>31</v>
      </c>
      <c r="F83" s="107" t="s">
        <v>92</v>
      </c>
      <c r="G83" s="107">
        <v>36</v>
      </c>
      <c r="H83" s="107" t="s">
        <v>83</v>
      </c>
      <c r="I83" s="107" t="s">
        <v>82</v>
      </c>
      <c r="J83" s="107" t="s">
        <v>116</v>
      </c>
      <c r="K83" s="107" t="s">
        <v>969</v>
      </c>
      <c r="L83" s="106"/>
    </row>
    <row r="84" spans="1:12" x14ac:dyDescent="0.2">
      <c r="A84" s="104" t="s">
        <v>961</v>
      </c>
      <c r="B84" s="104" t="s">
        <v>49</v>
      </c>
      <c r="C84" s="104" t="s">
        <v>114</v>
      </c>
      <c r="D84" s="104" t="s">
        <v>1744</v>
      </c>
      <c r="E84" s="104" t="s">
        <v>23</v>
      </c>
      <c r="F84" s="104" t="s">
        <v>1846</v>
      </c>
      <c r="G84" s="104" t="s">
        <v>100</v>
      </c>
      <c r="H84" s="104" t="s">
        <v>87</v>
      </c>
      <c r="I84" s="104" t="s">
        <v>190</v>
      </c>
      <c r="J84" s="104" t="s">
        <v>191</v>
      </c>
      <c r="K84" s="104" t="s">
        <v>980</v>
      </c>
      <c r="L84" s="106"/>
    </row>
    <row r="85" spans="1:12" x14ac:dyDescent="0.2">
      <c r="A85" s="104" t="s">
        <v>961</v>
      </c>
      <c r="B85" s="104" t="s">
        <v>49</v>
      </c>
      <c r="C85" s="104" t="s">
        <v>114</v>
      </c>
      <c r="D85" s="104" t="s">
        <v>106</v>
      </c>
      <c r="E85" s="104" t="s">
        <v>23</v>
      </c>
      <c r="F85" s="104" t="s">
        <v>1836</v>
      </c>
      <c r="G85" s="104" t="s">
        <v>144</v>
      </c>
      <c r="H85" s="104" t="s">
        <v>87</v>
      </c>
      <c r="I85" s="104" t="s">
        <v>190</v>
      </c>
      <c r="J85" s="104" t="s">
        <v>191</v>
      </c>
      <c r="K85" s="104" t="s">
        <v>980</v>
      </c>
      <c r="L85" s="106"/>
    </row>
    <row r="86" spans="1:12" x14ac:dyDescent="0.2">
      <c r="A86" s="107" t="s">
        <v>41</v>
      </c>
      <c r="B86" s="107" t="s">
        <v>49</v>
      </c>
      <c r="C86" s="107" t="s">
        <v>114</v>
      </c>
      <c r="D86" s="107" t="s">
        <v>1745</v>
      </c>
      <c r="E86" s="107" t="s">
        <v>23</v>
      </c>
      <c r="F86" s="107">
        <v>405902905</v>
      </c>
      <c r="G86" s="107">
        <v>4</v>
      </c>
      <c r="H86" s="107" t="s">
        <v>171</v>
      </c>
      <c r="I86" s="107" t="s">
        <v>126</v>
      </c>
      <c r="J86" s="107" t="s">
        <v>158</v>
      </c>
      <c r="K86" s="107" t="s">
        <v>969</v>
      </c>
      <c r="L86" s="106"/>
    </row>
    <row r="87" spans="1:12" x14ac:dyDescent="0.2">
      <c r="A87" s="104" t="s">
        <v>961</v>
      </c>
      <c r="B87" s="104" t="s">
        <v>45</v>
      </c>
      <c r="C87" s="104" t="s">
        <v>115</v>
      </c>
      <c r="D87" s="104" t="s">
        <v>1746</v>
      </c>
      <c r="E87" s="104" t="s">
        <v>31</v>
      </c>
      <c r="F87" s="104" t="s">
        <v>92</v>
      </c>
      <c r="G87" s="104" t="s">
        <v>173</v>
      </c>
      <c r="H87" s="104" t="s">
        <v>83</v>
      </c>
      <c r="I87" s="104" t="s">
        <v>82</v>
      </c>
      <c r="J87" s="104" t="s">
        <v>116</v>
      </c>
      <c r="K87" s="104" t="s">
        <v>969</v>
      </c>
      <c r="L87" s="106"/>
    </row>
    <row r="88" spans="1:12" x14ac:dyDescent="0.2">
      <c r="A88" s="104" t="s">
        <v>961</v>
      </c>
      <c r="B88" s="104" t="s">
        <v>45</v>
      </c>
      <c r="C88" s="104" t="s">
        <v>115</v>
      </c>
      <c r="D88" s="104" t="s">
        <v>1747</v>
      </c>
      <c r="E88" s="104" t="s">
        <v>31</v>
      </c>
      <c r="F88" s="104" t="s">
        <v>92</v>
      </c>
      <c r="G88" s="104" t="s">
        <v>96</v>
      </c>
      <c r="H88" s="104" t="s">
        <v>83</v>
      </c>
      <c r="I88" s="104" t="s">
        <v>84</v>
      </c>
      <c r="J88" s="104" t="s">
        <v>116</v>
      </c>
      <c r="K88" s="104" t="s">
        <v>969</v>
      </c>
      <c r="L88" s="106"/>
    </row>
    <row r="89" spans="1:12" x14ac:dyDescent="0.2">
      <c r="A89" s="104" t="s">
        <v>961</v>
      </c>
      <c r="B89" s="104" t="s">
        <v>45</v>
      </c>
      <c r="C89" s="104" t="s">
        <v>115</v>
      </c>
      <c r="D89" s="104" t="s">
        <v>1748</v>
      </c>
      <c r="E89" s="104" t="s">
        <v>31</v>
      </c>
      <c r="F89" s="104" t="s">
        <v>92</v>
      </c>
      <c r="G89" s="104" t="s">
        <v>96</v>
      </c>
      <c r="H89" s="104" t="s">
        <v>83</v>
      </c>
      <c r="I89" s="104" t="s">
        <v>84</v>
      </c>
      <c r="J89" s="104" t="s">
        <v>116</v>
      </c>
      <c r="K89" s="104" t="s">
        <v>969</v>
      </c>
      <c r="L89" s="106"/>
    </row>
    <row r="90" spans="1:12" x14ac:dyDescent="0.2">
      <c r="A90" s="104" t="s">
        <v>961</v>
      </c>
      <c r="B90" s="104" t="s">
        <v>45</v>
      </c>
      <c r="C90" s="104" t="s">
        <v>115</v>
      </c>
      <c r="D90" s="104" t="s">
        <v>1749</v>
      </c>
      <c r="E90" s="104" t="s">
        <v>31</v>
      </c>
      <c r="F90" s="104" t="s">
        <v>92</v>
      </c>
      <c r="G90" s="104" t="s">
        <v>96</v>
      </c>
      <c r="H90" s="104" t="s">
        <v>83</v>
      </c>
      <c r="I90" s="104" t="s">
        <v>84</v>
      </c>
      <c r="J90" s="104" t="s">
        <v>116</v>
      </c>
      <c r="K90" s="104" t="s">
        <v>969</v>
      </c>
      <c r="L90" s="106"/>
    </row>
    <row r="91" spans="1:12" x14ac:dyDescent="0.2">
      <c r="A91" s="104" t="s">
        <v>961</v>
      </c>
      <c r="B91" s="104" t="s">
        <v>45</v>
      </c>
      <c r="C91" s="104" t="s">
        <v>115</v>
      </c>
      <c r="D91" s="104" t="s">
        <v>1750</v>
      </c>
      <c r="E91" s="104" t="s">
        <v>23</v>
      </c>
      <c r="F91" s="104" t="s">
        <v>92</v>
      </c>
      <c r="G91" s="104" t="s">
        <v>96</v>
      </c>
      <c r="H91" s="104" t="s">
        <v>83</v>
      </c>
      <c r="I91" s="104" t="s">
        <v>84</v>
      </c>
      <c r="J91" s="104" t="s">
        <v>116</v>
      </c>
      <c r="K91" s="104" t="s">
        <v>969</v>
      </c>
      <c r="L91" s="106"/>
    </row>
    <row r="92" spans="1:12" x14ac:dyDescent="0.2">
      <c r="A92" s="107" t="s">
        <v>961</v>
      </c>
      <c r="B92" s="107" t="s">
        <v>45</v>
      </c>
      <c r="C92" s="107" t="s">
        <v>117</v>
      </c>
      <c r="D92" s="107" t="s">
        <v>1751</v>
      </c>
      <c r="E92" s="107" t="s">
        <v>31</v>
      </c>
      <c r="F92" s="107" t="s">
        <v>92</v>
      </c>
      <c r="G92" s="107">
        <v>36</v>
      </c>
      <c r="H92" s="107" t="s">
        <v>83</v>
      </c>
      <c r="I92" s="107" t="s">
        <v>82</v>
      </c>
      <c r="J92" s="107" t="s">
        <v>116</v>
      </c>
      <c r="K92" s="107" t="s">
        <v>969</v>
      </c>
      <c r="L92" s="106"/>
    </row>
    <row r="93" spans="1:12" x14ac:dyDescent="0.2">
      <c r="A93" s="107" t="s">
        <v>42</v>
      </c>
      <c r="B93" s="107" t="s">
        <v>49</v>
      </c>
      <c r="C93" s="107" t="s">
        <v>115</v>
      </c>
      <c r="D93" s="107" t="s">
        <v>1752</v>
      </c>
      <c r="E93" s="107" t="s">
        <v>30</v>
      </c>
      <c r="F93" s="107">
        <v>405321956</v>
      </c>
      <c r="G93" s="107">
        <v>27</v>
      </c>
      <c r="H93" s="107" t="s">
        <v>1211</v>
      </c>
      <c r="I93" s="107" t="s">
        <v>141</v>
      </c>
      <c r="J93" s="107" t="s">
        <v>142</v>
      </c>
      <c r="K93" s="107" t="s">
        <v>969</v>
      </c>
      <c r="L93" s="106"/>
    </row>
    <row r="94" spans="1:12" x14ac:dyDescent="0.2">
      <c r="A94" s="107" t="s">
        <v>961</v>
      </c>
      <c r="B94" s="107" t="s">
        <v>47</v>
      </c>
      <c r="C94" s="107" t="s">
        <v>114</v>
      </c>
      <c r="D94" s="107" t="s">
        <v>1753</v>
      </c>
      <c r="E94" s="107" t="s">
        <v>23</v>
      </c>
      <c r="F94" s="107">
        <v>402964007</v>
      </c>
      <c r="G94" s="107">
        <v>9</v>
      </c>
      <c r="H94" s="107" t="s">
        <v>89</v>
      </c>
      <c r="I94" s="107" t="s">
        <v>154</v>
      </c>
      <c r="J94" s="107" t="s">
        <v>184</v>
      </c>
      <c r="K94" s="107" t="s">
        <v>980</v>
      </c>
      <c r="L94" s="106"/>
    </row>
    <row r="95" spans="1:12" x14ac:dyDescent="0.2">
      <c r="A95" s="104" t="s">
        <v>961</v>
      </c>
      <c r="B95" s="104" t="s">
        <v>45</v>
      </c>
      <c r="C95" s="104" t="s">
        <v>114</v>
      </c>
      <c r="D95" s="104" t="s">
        <v>1660</v>
      </c>
      <c r="E95" s="104" t="s">
        <v>23</v>
      </c>
      <c r="F95" s="104" t="s">
        <v>92</v>
      </c>
      <c r="G95" s="104" t="s">
        <v>124</v>
      </c>
      <c r="H95" s="104" t="s">
        <v>89</v>
      </c>
      <c r="I95" s="104" t="s">
        <v>154</v>
      </c>
      <c r="J95" s="104" t="s">
        <v>184</v>
      </c>
      <c r="K95" s="104" t="s">
        <v>969</v>
      </c>
      <c r="L95" s="106"/>
    </row>
    <row r="96" spans="1:12" x14ac:dyDescent="0.2">
      <c r="A96" s="107" t="s">
        <v>42</v>
      </c>
      <c r="B96" s="107" t="s">
        <v>49</v>
      </c>
      <c r="C96" s="107" t="s">
        <v>115</v>
      </c>
      <c r="D96" s="107" t="s">
        <v>1754</v>
      </c>
      <c r="E96" s="107" t="s">
        <v>33</v>
      </c>
      <c r="F96" s="107">
        <v>405321615</v>
      </c>
      <c r="G96" s="107">
        <v>11</v>
      </c>
      <c r="H96" s="107" t="s">
        <v>140</v>
      </c>
      <c r="I96" s="107" t="s">
        <v>141</v>
      </c>
      <c r="J96" s="107" t="s">
        <v>142</v>
      </c>
      <c r="K96" s="107" t="s">
        <v>969</v>
      </c>
      <c r="L96" s="106"/>
    </row>
    <row r="97" spans="1:12" x14ac:dyDescent="0.2">
      <c r="A97" s="107" t="s">
        <v>42</v>
      </c>
      <c r="B97" s="107" t="s">
        <v>49</v>
      </c>
      <c r="C97" s="107" t="s">
        <v>115</v>
      </c>
      <c r="D97" s="107" t="s">
        <v>1755</v>
      </c>
      <c r="E97" s="107" t="s">
        <v>23</v>
      </c>
      <c r="F97" s="107">
        <v>405300869</v>
      </c>
      <c r="G97" s="107">
        <v>2</v>
      </c>
      <c r="H97" s="107" t="s">
        <v>140</v>
      </c>
      <c r="I97" s="107" t="s">
        <v>141</v>
      </c>
      <c r="J97" s="107" t="s">
        <v>142</v>
      </c>
      <c r="K97" s="107" t="s">
        <v>969</v>
      </c>
      <c r="L97" s="106"/>
    </row>
    <row r="98" spans="1:12" x14ac:dyDescent="0.2">
      <c r="A98" s="104" t="s">
        <v>961</v>
      </c>
      <c r="B98" s="104" t="s">
        <v>45</v>
      </c>
      <c r="C98" s="104" t="s">
        <v>108</v>
      </c>
      <c r="D98" s="104" t="s">
        <v>1756</v>
      </c>
      <c r="E98" s="104" t="s">
        <v>29</v>
      </c>
      <c r="F98" s="104" t="s">
        <v>92</v>
      </c>
      <c r="G98" s="104" t="s">
        <v>147</v>
      </c>
      <c r="H98" s="104" t="s">
        <v>83</v>
      </c>
      <c r="I98" s="104" t="s">
        <v>82</v>
      </c>
      <c r="J98" s="104" t="s">
        <v>116</v>
      </c>
      <c r="K98" s="104" t="s">
        <v>969</v>
      </c>
      <c r="L98" s="106"/>
    </row>
    <row r="99" spans="1:12" x14ac:dyDescent="0.2">
      <c r="A99" s="107" t="s">
        <v>41</v>
      </c>
      <c r="B99" s="107" t="s">
        <v>50</v>
      </c>
      <c r="C99" s="107" t="s">
        <v>1344</v>
      </c>
      <c r="D99" s="107" t="s">
        <v>1757</v>
      </c>
      <c r="E99" s="107" t="s">
        <v>23</v>
      </c>
      <c r="F99" s="107">
        <v>405907033</v>
      </c>
      <c r="G99" s="107">
        <v>8</v>
      </c>
      <c r="H99" s="107" t="s">
        <v>1341</v>
      </c>
      <c r="I99" s="107" t="s">
        <v>1342</v>
      </c>
      <c r="J99" s="107" t="s">
        <v>1343</v>
      </c>
      <c r="K99" s="107" t="s">
        <v>969</v>
      </c>
      <c r="L99" s="106"/>
    </row>
    <row r="100" spans="1:12" x14ac:dyDescent="0.2">
      <c r="A100" s="107" t="s">
        <v>41</v>
      </c>
      <c r="B100" s="107" t="s">
        <v>50</v>
      </c>
      <c r="C100" s="107" t="s">
        <v>1758</v>
      </c>
      <c r="D100" s="107" t="s">
        <v>1759</v>
      </c>
      <c r="E100" s="107" t="s">
        <v>35</v>
      </c>
      <c r="F100" s="107">
        <v>402932229</v>
      </c>
      <c r="G100" s="107">
        <v>4</v>
      </c>
      <c r="H100" s="107" t="s">
        <v>85</v>
      </c>
      <c r="I100" s="107" t="s">
        <v>154</v>
      </c>
      <c r="J100" s="107" t="s">
        <v>979</v>
      </c>
      <c r="K100" s="107" t="s">
        <v>969</v>
      </c>
      <c r="L100" s="106"/>
    </row>
    <row r="101" spans="1:12" x14ac:dyDescent="0.2">
      <c r="A101" s="107" t="s">
        <v>42</v>
      </c>
      <c r="B101" s="107" t="s">
        <v>49</v>
      </c>
      <c r="C101" s="107" t="s">
        <v>115</v>
      </c>
      <c r="D101" s="107" t="s">
        <v>1760</v>
      </c>
      <c r="E101" s="107" t="s">
        <v>23</v>
      </c>
      <c r="F101" s="107">
        <v>405322323</v>
      </c>
      <c r="G101" s="107">
        <v>3</v>
      </c>
      <c r="H101" s="107" t="s">
        <v>140</v>
      </c>
      <c r="I101" s="107" t="s">
        <v>141</v>
      </c>
      <c r="J101" s="107" t="s">
        <v>142</v>
      </c>
      <c r="K101" s="107" t="s">
        <v>969</v>
      </c>
      <c r="L101" s="106"/>
    </row>
    <row r="102" spans="1:12" x14ac:dyDescent="0.2">
      <c r="A102" s="104" t="s">
        <v>961</v>
      </c>
      <c r="B102" s="104" t="s">
        <v>49</v>
      </c>
      <c r="C102" s="104" t="s">
        <v>157</v>
      </c>
      <c r="D102" s="104" t="s">
        <v>1761</v>
      </c>
      <c r="E102" s="104" t="s">
        <v>23</v>
      </c>
      <c r="F102" s="104" t="s">
        <v>1849</v>
      </c>
      <c r="G102" s="104" t="s">
        <v>199</v>
      </c>
      <c r="H102" s="104" t="s">
        <v>153</v>
      </c>
      <c r="I102" s="104" t="s">
        <v>95</v>
      </c>
      <c r="J102" s="104" t="s">
        <v>111</v>
      </c>
      <c r="K102" s="104" t="s">
        <v>969</v>
      </c>
      <c r="L102" s="106"/>
    </row>
    <row r="103" spans="1:12" x14ac:dyDescent="0.2">
      <c r="A103" s="107" t="s">
        <v>41</v>
      </c>
      <c r="B103" s="107" t="s">
        <v>49</v>
      </c>
      <c r="C103" s="107" t="s">
        <v>117</v>
      </c>
      <c r="D103" s="107" t="s">
        <v>1762</v>
      </c>
      <c r="E103" s="107" t="s">
        <v>23</v>
      </c>
      <c r="F103" s="107">
        <v>403709086</v>
      </c>
      <c r="G103" s="107">
        <v>8</v>
      </c>
      <c r="H103" s="107" t="s">
        <v>97</v>
      </c>
      <c r="I103" s="107" t="s">
        <v>1222</v>
      </c>
      <c r="J103" s="107" t="s">
        <v>1617</v>
      </c>
      <c r="K103" s="107" t="s">
        <v>969</v>
      </c>
      <c r="L103" s="106"/>
    </row>
    <row r="104" spans="1:12" x14ac:dyDescent="0.2">
      <c r="A104" s="104" t="s">
        <v>961</v>
      </c>
      <c r="B104" s="104" t="s">
        <v>49</v>
      </c>
      <c r="C104" s="104" t="s">
        <v>157</v>
      </c>
      <c r="D104" s="104" t="s">
        <v>1659</v>
      </c>
      <c r="E104" s="104" t="s">
        <v>23</v>
      </c>
      <c r="F104" s="104" t="s">
        <v>1668</v>
      </c>
      <c r="G104" s="104" t="s">
        <v>144</v>
      </c>
      <c r="H104" s="104" t="s">
        <v>1657</v>
      </c>
      <c r="I104" s="104" t="s">
        <v>1618</v>
      </c>
      <c r="J104" s="104" t="s">
        <v>1658</v>
      </c>
      <c r="K104" s="104" t="s">
        <v>969</v>
      </c>
      <c r="L104" s="106"/>
    </row>
    <row r="105" spans="1:12" x14ac:dyDescent="0.2">
      <c r="A105" s="104" t="s">
        <v>961</v>
      </c>
      <c r="B105" s="104" t="s">
        <v>49</v>
      </c>
      <c r="C105" s="104" t="s">
        <v>112</v>
      </c>
      <c r="D105" s="104" t="s">
        <v>1763</v>
      </c>
      <c r="E105" s="104" t="s">
        <v>31</v>
      </c>
      <c r="F105" s="104" t="s">
        <v>1834</v>
      </c>
      <c r="G105" s="104" t="s">
        <v>144</v>
      </c>
      <c r="H105" s="104" t="s">
        <v>81</v>
      </c>
      <c r="I105" s="104" t="s">
        <v>84</v>
      </c>
      <c r="J105" s="104" t="s">
        <v>111</v>
      </c>
      <c r="K105" s="104" t="s">
        <v>969</v>
      </c>
      <c r="L105" s="106"/>
    </row>
    <row r="106" spans="1:12" x14ac:dyDescent="0.2">
      <c r="A106" s="104" t="s">
        <v>961</v>
      </c>
      <c r="B106" s="104" t="s">
        <v>49</v>
      </c>
      <c r="C106" s="104" t="s">
        <v>157</v>
      </c>
      <c r="D106" s="104" t="s">
        <v>1656</v>
      </c>
      <c r="E106" s="104" t="s">
        <v>30</v>
      </c>
      <c r="F106" s="104" t="s">
        <v>1667</v>
      </c>
      <c r="G106" s="104" t="s">
        <v>146</v>
      </c>
      <c r="H106" s="104" t="s">
        <v>1657</v>
      </c>
      <c r="I106" s="104" t="s">
        <v>1618</v>
      </c>
      <c r="J106" s="104" t="s">
        <v>1658</v>
      </c>
      <c r="K106" s="104" t="s">
        <v>969</v>
      </c>
      <c r="L106" s="106"/>
    </row>
    <row r="107" spans="1:12" x14ac:dyDescent="0.2">
      <c r="A107" s="107" t="s">
        <v>42</v>
      </c>
      <c r="B107" s="107" t="s">
        <v>49</v>
      </c>
      <c r="C107" s="107" t="s">
        <v>115</v>
      </c>
      <c r="D107" s="107" t="s">
        <v>1764</v>
      </c>
      <c r="E107" s="107" t="s">
        <v>23</v>
      </c>
      <c r="F107" s="107">
        <v>405320613</v>
      </c>
      <c r="G107" s="107">
        <v>3</v>
      </c>
      <c r="H107" s="107" t="s">
        <v>140</v>
      </c>
      <c r="I107" s="107" t="s">
        <v>141</v>
      </c>
      <c r="J107" s="107" t="s">
        <v>142</v>
      </c>
      <c r="K107" s="107" t="s">
        <v>969</v>
      </c>
      <c r="L107" s="106"/>
    </row>
    <row r="108" spans="1:12" x14ac:dyDescent="0.2">
      <c r="A108" s="107" t="s">
        <v>961</v>
      </c>
      <c r="B108" s="107" t="s">
        <v>48</v>
      </c>
      <c r="C108" s="107" t="s">
        <v>108</v>
      </c>
      <c r="D108" s="107" t="s">
        <v>1765</v>
      </c>
      <c r="E108" s="107" t="s">
        <v>23</v>
      </c>
      <c r="F108" s="107">
        <v>403060868</v>
      </c>
      <c r="G108" s="107">
        <v>13</v>
      </c>
      <c r="H108" s="107" t="s">
        <v>135</v>
      </c>
      <c r="I108" s="107" t="s">
        <v>145</v>
      </c>
      <c r="J108" s="107" t="s">
        <v>136</v>
      </c>
      <c r="K108" s="107" t="s">
        <v>980</v>
      </c>
      <c r="L108" s="106"/>
    </row>
    <row r="109" spans="1:12" x14ac:dyDescent="0.2">
      <c r="A109" s="104" t="s">
        <v>961</v>
      </c>
      <c r="B109" s="104" t="s">
        <v>45</v>
      </c>
      <c r="C109" s="104" t="s">
        <v>112</v>
      </c>
      <c r="D109" s="104" t="s">
        <v>1766</v>
      </c>
      <c r="E109" s="104" t="s">
        <v>23</v>
      </c>
      <c r="F109" s="104" t="s">
        <v>92</v>
      </c>
      <c r="G109" s="104" t="s">
        <v>101</v>
      </c>
      <c r="H109" s="104" t="s">
        <v>81</v>
      </c>
      <c r="I109" s="104" t="s">
        <v>84</v>
      </c>
      <c r="J109" s="104" t="s">
        <v>111</v>
      </c>
      <c r="K109" s="104" t="s">
        <v>969</v>
      </c>
      <c r="L109" s="106"/>
    </row>
    <row r="110" spans="1:12" x14ac:dyDescent="0.2">
      <c r="A110" s="104" t="s">
        <v>961</v>
      </c>
      <c r="B110" s="104" t="s">
        <v>45</v>
      </c>
      <c r="C110" s="104" t="s">
        <v>112</v>
      </c>
      <c r="D110" s="104" t="s">
        <v>1767</v>
      </c>
      <c r="E110" s="104" t="s">
        <v>23</v>
      </c>
      <c r="F110" s="104" t="s">
        <v>92</v>
      </c>
      <c r="G110" s="104" t="s">
        <v>101</v>
      </c>
      <c r="H110" s="104" t="s">
        <v>81</v>
      </c>
      <c r="I110" s="104" t="s">
        <v>84</v>
      </c>
      <c r="J110" s="104" t="s">
        <v>111</v>
      </c>
      <c r="K110" s="104" t="s">
        <v>969</v>
      </c>
      <c r="L110" s="106"/>
    </row>
    <row r="111" spans="1:12" x14ac:dyDescent="0.2">
      <c r="A111" s="107" t="s">
        <v>961</v>
      </c>
      <c r="B111" s="107" t="s">
        <v>45</v>
      </c>
      <c r="C111" s="107" t="s">
        <v>117</v>
      </c>
      <c r="D111" s="107" t="s">
        <v>1768</v>
      </c>
      <c r="E111" s="107" t="s">
        <v>29</v>
      </c>
      <c r="F111" s="107" t="s">
        <v>92</v>
      </c>
      <c r="G111" s="107">
        <v>36</v>
      </c>
      <c r="H111" s="107" t="s">
        <v>83</v>
      </c>
      <c r="I111" s="107" t="s">
        <v>82</v>
      </c>
      <c r="J111" s="107" t="s">
        <v>116</v>
      </c>
      <c r="K111" s="107" t="s">
        <v>969</v>
      </c>
      <c r="L111" s="106"/>
    </row>
    <row r="112" spans="1:12" x14ac:dyDescent="0.2">
      <c r="A112" s="107" t="s">
        <v>961</v>
      </c>
      <c r="B112" s="107" t="s">
        <v>45</v>
      </c>
      <c r="C112" s="107" t="s">
        <v>117</v>
      </c>
      <c r="D112" s="107" t="s">
        <v>1769</v>
      </c>
      <c r="E112" s="107" t="s">
        <v>29</v>
      </c>
      <c r="F112" s="107" t="s">
        <v>92</v>
      </c>
      <c r="G112" s="107">
        <v>36</v>
      </c>
      <c r="H112" s="107" t="s">
        <v>83</v>
      </c>
      <c r="I112" s="107" t="s">
        <v>82</v>
      </c>
      <c r="J112" s="107" t="s">
        <v>116</v>
      </c>
      <c r="K112" s="107" t="s">
        <v>969</v>
      </c>
      <c r="L112" s="106"/>
    </row>
    <row r="113" spans="1:12" x14ac:dyDescent="0.2">
      <c r="A113" s="107" t="s">
        <v>961</v>
      </c>
      <c r="B113" s="107" t="s">
        <v>45</v>
      </c>
      <c r="C113" s="107" t="s">
        <v>117</v>
      </c>
      <c r="D113" s="107" t="s">
        <v>1770</v>
      </c>
      <c r="E113" s="107" t="s">
        <v>29</v>
      </c>
      <c r="F113" s="107" t="s">
        <v>92</v>
      </c>
      <c r="G113" s="107">
        <v>36</v>
      </c>
      <c r="H113" s="107" t="s">
        <v>83</v>
      </c>
      <c r="I113" s="107" t="s">
        <v>82</v>
      </c>
      <c r="J113" s="107" t="s">
        <v>116</v>
      </c>
      <c r="K113" s="107" t="s">
        <v>969</v>
      </c>
      <c r="L113" s="106"/>
    </row>
    <row r="114" spans="1:12" x14ac:dyDescent="0.2">
      <c r="A114" s="104" t="s">
        <v>961</v>
      </c>
      <c r="B114" s="104" t="s">
        <v>49</v>
      </c>
      <c r="C114" s="104" t="s">
        <v>1771</v>
      </c>
      <c r="D114" s="104" t="s">
        <v>1772</v>
      </c>
      <c r="E114" s="104" t="s">
        <v>23</v>
      </c>
      <c r="F114" s="104" t="s">
        <v>1820</v>
      </c>
      <c r="G114" s="104" t="s">
        <v>155</v>
      </c>
      <c r="H114" s="104" t="s">
        <v>85</v>
      </c>
      <c r="I114" s="104" t="s">
        <v>543</v>
      </c>
      <c r="J114" s="104" t="s">
        <v>578</v>
      </c>
      <c r="K114" s="104" t="s">
        <v>969</v>
      </c>
      <c r="L114" s="106"/>
    </row>
    <row r="115" spans="1:12" x14ac:dyDescent="0.2">
      <c r="A115" s="107" t="s">
        <v>961</v>
      </c>
      <c r="B115" s="107" t="s">
        <v>45</v>
      </c>
      <c r="C115" s="107" t="s">
        <v>117</v>
      </c>
      <c r="D115" s="107" t="s">
        <v>1661</v>
      </c>
      <c r="E115" s="107" t="s">
        <v>29</v>
      </c>
      <c r="F115" s="107" t="s">
        <v>92</v>
      </c>
      <c r="G115" s="107">
        <v>36</v>
      </c>
      <c r="H115" s="107" t="s">
        <v>83</v>
      </c>
      <c r="I115" s="107" t="s">
        <v>82</v>
      </c>
      <c r="J115" s="107" t="s">
        <v>116</v>
      </c>
      <c r="K115" s="107" t="s">
        <v>969</v>
      </c>
      <c r="L115" s="106"/>
    </row>
    <row r="116" spans="1:12" x14ac:dyDescent="0.2">
      <c r="A116" s="107" t="s">
        <v>961</v>
      </c>
      <c r="B116" s="107" t="s">
        <v>45</v>
      </c>
      <c r="C116" s="107" t="s">
        <v>117</v>
      </c>
      <c r="D116" s="107" t="s">
        <v>1662</v>
      </c>
      <c r="E116" s="107" t="s">
        <v>29</v>
      </c>
      <c r="F116" s="107" t="s">
        <v>92</v>
      </c>
      <c r="G116" s="107">
        <v>36</v>
      </c>
      <c r="H116" s="107" t="s">
        <v>83</v>
      </c>
      <c r="I116" s="107" t="s">
        <v>82</v>
      </c>
      <c r="J116" s="107" t="s">
        <v>116</v>
      </c>
      <c r="K116" s="107" t="s">
        <v>969</v>
      </c>
      <c r="L116" s="106"/>
    </row>
    <row r="117" spans="1:12" x14ac:dyDescent="0.2">
      <c r="A117" s="107" t="s">
        <v>42</v>
      </c>
      <c r="B117" s="107" t="s">
        <v>49</v>
      </c>
      <c r="C117" s="107" t="s">
        <v>115</v>
      </c>
      <c r="D117" s="107" t="s">
        <v>1773</v>
      </c>
      <c r="E117" s="107" t="s">
        <v>31</v>
      </c>
      <c r="F117" s="107">
        <v>405322612</v>
      </c>
      <c r="G117" s="107">
        <v>34</v>
      </c>
      <c r="H117" s="107" t="s">
        <v>1211</v>
      </c>
      <c r="I117" s="107" t="s">
        <v>141</v>
      </c>
      <c r="J117" s="107" t="s">
        <v>142</v>
      </c>
      <c r="K117" s="107" t="s">
        <v>969</v>
      </c>
      <c r="L117" s="106"/>
    </row>
    <row r="118" spans="1:12" x14ac:dyDescent="0.2">
      <c r="A118" s="107" t="s">
        <v>42</v>
      </c>
      <c r="B118" s="107" t="s">
        <v>49</v>
      </c>
      <c r="C118" s="107" t="s">
        <v>115</v>
      </c>
      <c r="D118" s="107" t="s">
        <v>1774</v>
      </c>
      <c r="E118" s="107" t="s">
        <v>23</v>
      </c>
      <c r="F118" s="107">
        <v>405320680</v>
      </c>
      <c r="G118" s="107">
        <v>3</v>
      </c>
      <c r="H118" s="107" t="s">
        <v>140</v>
      </c>
      <c r="I118" s="107" t="s">
        <v>141</v>
      </c>
      <c r="J118" s="107" t="s">
        <v>142</v>
      </c>
      <c r="K118" s="107" t="s">
        <v>969</v>
      </c>
      <c r="L118" s="106"/>
    </row>
    <row r="119" spans="1:12" x14ac:dyDescent="0.2">
      <c r="A119" s="107" t="s">
        <v>42</v>
      </c>
      <c r="B119" s="107" t="s">
        <v>45</v>
      </c>
      <c r="C119" s="107" t="s">
        <v>108</v>
      </c>
      <c r="D119" s="107" t="s">
        <v>1775</v>
      </c>
      <c r="E119" s="107" t="s">
        <v>29</v>
      </c>
      <c r="F119" s="107" t="s">
        <v>92</v>
      </c>
      <c r="G119" s="107">
        <v>12</v>
      </c>
      <c r="H119" s="107" t="s">
        <v>140</v>
      </c>
      <c r="I119" s="107" t="s">
        <v>141</v>
      </c>
      <c r="J119" s="107" t="s">
        <v>142</v>
      </c>
      <c r="K119" s="107" t="s">
        <v>969</v>
      </c>
      <c r="L119" s="106"/>
    </row>
    <row r="120" spans="1:12" x14ac:dyDescent="0.2">
      <c r="A120" s="107" t="s">
        <v>42</v>
      </c>
      <c r="B120" s="107" t="s">
        <v>49</v>
      </c>
      <c r="C120" s="107" t="s">
        <v>115</v>
      </c>
      <c r="D120" s="107" t="s">
        <v>1776</v>
      </c>
      <c r="E120" s="107" t="s">
        <v>23</v>
      </c>
      <c r="F120" s="107">
        <v>405322196</v>
      </c>
      <c r="G120" s="107">
        <v>35</v>
      </c>
      <c r="H120" s="107" t="s">
        <v>1211</v>
      </c>
      <c r="I120" s="107" t="s">
        <v>141</v>
      </c>
      <c r="J120" s="107" t="s">
        <v>142</v>
      </c>
      <c r="K120" s="107" t="s">
        <v>969</v>
      </c>
      <c r="L120" s="106"/>
    </row>
    <row r="121" spans="1:12" x14ac:dyDescent="0.2">
      <c r="A121" s="107" t="s">
        <v>42</v>
      </c>
      <c r="B121" s="107" t="s">
        <v>45</v>
      </c>
      <c r="C121" s="107" t="s">
        <v>108</v>
      </c>
      <c r="D121" s="107" t="s">
        <v>1777</v>
      </c>
      <c r="E121" s="107" t="s">
        <v>29</v>
      </c>
      <c r="F121" s="107" t="s">
        <v>92</v>
      </c>
      <c r="G121" s="107">
        <v>12</v>
      </c>
      <c r="H121" s="107" t="s">
        <v>140</v>
      </c>
      <c r="I121" s="107" t="s">
        <v>141</v>
      </c>
      <c r="J121" s="107" t="s">
        <v>142</v>
      </c>
      <c r="K121" s="107" t="s">
        <v>969</v>
      </c>
      <c r="L121" s="106"/>
    </row>
    <row r="122" spans="1:12" x14ac:dyDescent="0.2">
      <c r="A122" s="107" t="s">
        <v>961</v>
      </c>
      <c r="B122" s="107" t="s">
        <v>49</v>
      </c>
      <c r="C122" s="107" t="s">
        <v>114</v>
      </c>
      <c r="D122" s="107">
        <v>85</v>
      </c>
      <c r="E122" s="107" t="s">
        <v>23</v>
      </c>
      <c r="F122" s="107">
        <v>401905855</v>
      </c>
      <c r="G122" s="107">
        <v>29</v>
      </c>
      <c r="H122" s="107" t="s">
        <v>1029</v>
      </c>
      <c r="I122" s="107" t="s">
        <v>1347</v>
      </c>
      <c r="J122" s="107" t="s">
        <v>1348</v>
      </c>
      <c r="K122" s="107" t="s">
        <v>969</v>
      </c>
      <c r="L122" s="106"/>
    </row>
    <row r="123" spans="1:12" x14ac:dyDescent="0.2">
      <c r="A123" s="104" t="s">
        <v>961</v>
      </c>
      <c r="B123" s="104" t="s">
        <v>49</v>
      </c>
      <c r="C123" s="104" t="s">
        <v>114</v>
      </c>
      <c r="D123" s="104" t="s">
        <v>1157</v>
      </c>
      <c r="E123" s="104" t="s">
        <v>23</v>
      </c>
      <c r="F123" s="104" t="s">
        <v>1821</v>
      </c>
      <c r="G123" s="104" t="s">
        <v>98</v>
      </c>
      <c r="H123" s="104" t="s">
        <v>1029</v>
      </c>
      <c r="I123" s="104" t="s">
        <v>1347</v>
      </c>
      <c r="J123" s="104" t="s">
        <v>1348</v>
      </c>
      <c r="K123" s="104" t="s">
        <v>969</v>
      </c>
      <c r="L123" s="106"/>
    </row>
    <row r="124" spans="1:12" x14ac:dyDescent="0.2">
      <c r="A124" s="107" t="s">
        <v>42</v>
      </c>
      <c r="B124" s="107" t="s">
        <v>49</v>
      </c>
      <c r="C124" s="107" t="s">
        <v>114</v>
      </c>
      <c r="D124" s="107" t="s">
        <v>1663</v>
      </c>
      <c r="E124" s="107" t="s">
        <v>20</v>
      </c>
      <c r="F124" s="107">
        <v>409520034</v>
      </c>
      <c r="G124" s="107">
        <v>25</v>
      </c>
      <c r="H124" s="107" t="s">
        <v>109</v>
      </c>
      <c r="I124" s="107" t="s">
        <v>1619</v>
      </c>
      <c r="J124" s="107" t="s">
        <v>1664</v>
      </c>
      <c r="K124" s="107" t="s">
        <v>969</v>
      </c>
      <c r="L124" s="106"/>
    </row>
    <row r="125" spans="1:12" x14ac:dyDescent="0.2">
      <c r="A125" s="104" t="s">
        <v>961</v>
      </c>
      <c r="B125" s="104" t="s">
        <v>49</v>
      </c>
      <c r="C125" s="104" t="s">
        <v>169</v>
      </c>
      <c r="D125" s="104" t="s">
        <v>1780</v>
      </c>
      <c r="E125" s="104" t="s">
        <v>23</v>
      </c>
      <c r="F125" s="104" t="s">
        <v>1850</v>
      </c>
      <c r="G125" s="104" t="s">
        <v>155</v>
      </c>
      <c r="H125" s="104" t="s">
        <v>153</v>
      </c>
      <c r="I125" s="104" t="s">
        <v>95</v>
      </c>
      <c r="J125" s="104" t="s">
        <v>111</v>
      </c>
      <c r="K125" s="104" t="s">
        <v>969</v>
      </c>
      <c r="L125" s="106"/>
    </row>
    <row r="126" spans="1:12" x14ac:dyDescent="0.2">
      <c r="A126" s="104" t="s">
        <v>961</v>
      </c>
      <c r="B126" s="104" t="s">
        <v>45</v>
      </c>
      <c r="C126" s="104" t="s">
        <v>108</v>
      </c>
      <c r="D126" s="104" t="s">
        <v>1632</v>
      </c>
      <c r="E126" s="104" t="s">
        <v>29</v>
      </c>
      <c r="F126" s="104" t="s">
        <v>92</v>
      </c>
      <c r="G126" s="104" t="s">
        <v>147</v>
      </c>
      <c r="H126" s="104" t="s">
        <v>83</v>
      </c>
      <c r="I126" s="104" t="s">
        <v>82</v>
      </c>
      <c r="J126" s="104" t="s">
        <v>116</v>
      </c>
      <c r="K126" s="104" t="s">
        <v>969</v>
      </c>
      <c r="L126" s="106"/>
    </row>
    <row r="127" spans="1:12" x14ac:dyDescent="0.2">
      <c r="A127" s="104" t="s">
        <v>961</v>
      </c>
      <c r="B127" s="104" t="s">
        <v>45</v>
      </c>
      <c r="C127" s="104" t="s">
        <v>108</v>
      </c>
      <c r="D127" s="104" t="s">
        <v>1624</v>
      </c>
      <c r="E127" s="104" t="s">
        <v>29</v>
      </c>
      <c r="F127" s="104" t="s">
        <v>92</v>
      </c>
      <c r="G127" s="104" t="s">
        <v>147</v>
      </c>
      <c r="H127" s="104" t="s">
        <v>83</v>
      </c>
      <c r="I127" s="104" t="s">
        <v>82</v>
      </c>
      <c r="J127" s="104" t="s">
        <v>116</v>
      </c>
      <c r="K127" s="104" t="s">
        <v>969</v>
      </c>
      <c r="L127" s="106"/>
    </row>
    <row r="128" spans="1:12" x14ac:dyDescent="0.2">
      <c r="A128" s="107" t="s">
        <v>961</v>
      </c>
      <c r="B128" s="107" t="s">
        <v>45</v>
      </c>
      <c r="C128" s="107" t="s">
        <v>108</v>
      </c>
      <c r="D128" s="107" t="s">
        <v>1626</v>
      </c>
      <c r="E128" s="107" t="s">
        <v>31</v>
      </c>
      <c r="F128" s="107" t="s">
        <v>92</v>
      </c>
      <c r="G128" s="107">
        <v>26</v>
      </c>
      <c r="H128" s="107" t="s">
        <v>83</v>
      </c>
      <c r="I128" s="107" t="s">
        <v>82</v>
      </c>
      <c r="J128" s="107" t="s">
        <v>116</v>
      </c>
      <c r="K128" s="107" t="s">
        <v>969</v>
      </c>
      <c r="L128" s="106"/>
    </row>
    <row r="129" spans="1:12" x14ac:dyDescent="0.2">
      <c r="A129" s="104" t="s">
        <v>961</v>
      </c>
      <c r="B129" s="104" t="s">
        <v>45</v>
      </c>
      <c r="C129" s="104" t="s">
        <v>108</v>
      </c>
      <c r="D129" s="104" t="s">
        <v>1627</v>
      </c>
      <c r="E129" s="104" t="s">
        <v>31</v>
      </c>
      <c r="F129" s="104" t="s">
        <v>92</v>
      </c>
      <c r="G129" s="104" t="s">
        <v>147</v>
      </c>
      <c r="H129" s="104" t="s">
        <v>83</v>
      </c>
      <c r="I129" s="104" t="s">
        <v>82</v>
      </c>
      <c r="J129" s="104" t="s">
        <v>116</v>
      </c>
      <c r="K129" s="104" t="s">
        <v>969</v>
      </c>
      <c r="L129" s="106"/>
    </row>
    <row r="130" spans="1:12" x14ac:dyDescent="0.2">
      <c r="A130" s="107" t="s">
        <v>961</v>
      </c>
      <c r="B130" s="107" t="s">
        <v>48</v>
      </c>
      <c r="C130" s="107" t="s">
        <v>117</v>
      </c>
      <c r="D130" s="107" t="s">
        <v>1641</v>
      </c>
      <c r="E130" s="107" t="s">
        <v>23</v>
      </c>
      <c r="F130" s="107">
        <v>402974808</v>
      </c>
      <c r="G130" s="107">
        <v>23</v>
      </c>
      <c r="H130" s="107" t="s">
        <v>81</v>
      </c>
      <c r="I130" s="107" t="s">
        <v>84</v>
      </c>
      <c r="J130" s="107" t="s">
        <v>111</v>
      </c>
      <c r="K130" s="107" t="s">
        <v>969</v>
      </c>
      <c r="L130" s="106"/>
    </row>
    <row r="131" spans="1:12" x14ac:dyDescent="0.2">
      <c r="A131" s="104" t="s">
        <v>961</v>
      </c>
      <c r="B131" s="104" t="s">
        <v>45</v>
      </c>
      <c r="C131" s="104" t="s">
        <v>108</v>
      </c>
      <c r="D131" s="104" t="s">
        <v>1625</v>
      </c>
      <c r="E131" s="104" t="s">
        <v>23</v>
      </c>
      <c r="F131" s="104" t="s">
        <v>92</v>
      </c>
      <c r="G131" s="104" t="s">
        <v>147</v>
      </c>
      <c r="H131" s="104" t="s">
        <v>83</v>
      </c>
      <c r="I131" s="104" t="s">
        <v>82</v>
      </c>
      <c r="J131" s="104" t="s">
        <v>116</v>
      </c>
      <c r="K131" s="104" t="s">
        <v>969</v>
      </c>
      <c r="L131" s="106"/>
    </row>
    <row r="132" spans="1:12" x14ac:dyDescent="0.2">
      <c r="A132" s="107" t="s">
        <v>41</v>
      </c>
      <c r="B132" s="107" t="s">
        <v>48</v>
      </c>
      <c r="C132" s="107" t="s">
        <v>290</v>
      </c>
      <c r="D132" s="107" t="s">
        <v>1654</v>
      </c>
      <c r="E132" s="107" t="s">
        <v>23</v>
      </c>
      <c r="F132" s="107">
        <v>423720115</v>
      </c>
      <c r="G132" s="107">
        <v>7</v>
      </c>
      <c r="H132" s="107" t="s">
        <v>167</v>
      </c>
      <c r="I132" s="107" t="s">
        <v>168</v>
      </c>
      <c r="J132" s="107" t="s">
        <v>166</v>
      </c>
      <c r="K132" s="107" t="s">
        <v>969</v>
      </c>
      <c r="L132" s="106"/>
    </row>
    <row r="133" spans="1:12" x14ac:dyDescent="0.2">
      <c r="A133" s="107" t="s">
        <v>961</v>
      </c>
      <c r="B133" s="107" t="s">
        <v>49</v>
      </c>
      <c r="C133" s="107" t="s">
        <v>157</v>
      </c>
      <c r="D133" s="107" t="s">
        <v>1620</v>
      </c>
      <c r="E133" s="107" t="s">
        <v>23</v>
      </c>
      <c r="F133" s="107">
        <v>402908579</v>
      </c>
      <c r="G133" s="107">
        <v>12</v>
      </c>
      <c r="H133" s="107" t="s">
        <v>83</v>
      </c>
      <c r="I133" s="107" t="s">
        <v>1270</v>
      </c>
      <c r="J133" s="107" t="s">
        <v>1621</v>
      </c>
      <c r="K133" s="107" t="s">
        <v>969</v>
      </c>
      <c r="L133" s="106"/>
    </row>
    <row r="134" spans="1:12" x14ac:dyDescent="0.2">
      <c r="A134" s="104" t="s">
        <v>961</v>
      </c>
      <c r="B134" s="104" t="s">
        <v>45</v>
      </c>
      <c r="C134" s="104" t="s">
        <v>108</v>
      </c>
      <c r="D134" s="104" t="s">
        <v>1633</v>
      </c>
      <c r="E134" s="104" t="s">
        <v>31</v>
      </c>
      <c r="F134" s="104" t="s">
        <v>92</v>
      </c>
      <c r="G134" s="104" t="s">
        <v>147</v>
      </c>
      <c r="H134" s="104" t="s">
        <v>83</v>
      </c>
      <c r="I134" s="104" t="s">
        <v>82</v>
      </c>
      <c r="J134" s="104" t="s">
        <v>116</v>
      </c>
      <c r="K134" s="104" t="s">
        <v>969</v>
      </c>
      <c r="L134" s="106"/>
    </row>
    <row r="135" spans="1:12" x14ac:dyDescent="0.2">
      <c r="A135" s="104" t="s">
        <v>961</v>
      </c>
      <c r="B135" s="104" t="s">
        <v>45</v>
      </c>
      <c r="C135" s="104" t="s">
        <v>108</v>
      </c>
      <c r="D135" s="104" t="s">
        <v>1630</v>
      </c>
      <c r="E135" s="104" t="s">
        <v>31</v>
      </c>
      <c r="F135" s="104" t="s">
        <v>92</v>
      </c>
      <c r="G135" s="104" t="s">
        <v>147</v>
      </c>
      <c r="H135" s="104" t="s">
        <v>83</v>
      </c>
      <c r="I135" s="104" t="s">
        <v>82</v>
      </c>
      <c r="J135" s="104" t="s">
        <v>116</v>
      </c>
      <c r="K135" s="104" t="s">
        <v>969</v>
      </c>
      <c r="L135" s="106"/>
    </row>
    <row r="136" spans="1:12" x14ac:dyDescent="0.2">
      <c r="A136" s="107" t="s">
        <v>961</v>
      </c>
      <c r="B136" s="107" t="s">
        <v>45</v>
      </c>
      <c r="C136" s="107" t="s">
        <v>108</v>
      </c>
      <c r="D136" s="107" t="s">
        <v>1635</v>
      </c>
      <c r="E136" s="107" t="s">
        <v>36</v>
      </c>
      <c r="F136" s="107">
        <v>403067622</v>
      </c>
      <c r="G136" s="107">
        <v>13</v>
      </c>
      <c r="H136" s="107" t="s">
        <v>135</v>
      </c>
      <c r="I136" s="107" t="s">
        <v>145</v>
      </c>
      <c r="J136" s="107" t="s">
        <v>136</v>
      </c>
      <c r="K136" s="107" t="s">
        <v>980</v>
      </c>
      <c r="L136" s="106"/>
    </row>
    <row r="137" spans="1:12" x14ac:dyDescent="0.2">
      <c r="A137" s="104" t="s">
        <v>961</v>
      </c>
      <c r="B137" s="104" t="s">
        <v>45</v>
      </c>
      <c r="C137" s="104" t="s">
        <v>108</v>
      </c>
      <c r="D137" s="104" t="s">
        <v>1629</v>
      </c>
      <c r="E137" s="104" t="s">
        <v>31</v>
      </c>
      <c r="F137" s="104" t="s">
        <v>92</v>
      </c>
      <c r="G137" s="104" t="s">
        <v>147</v>
      </c>
      <c r="H137" s="104" t="s">
        <v>83</v>
      </c>
      <c r="I137" s="104" t="s">
        <v>82</v>
      </c>
      <c r="J137" s="104" t="s">
        <v>116</v>
      </c>
      <c r="K137" s="104" t="s">
        <v>969</v>
      </c>
      <c r="L137" s="106"/>
    </row>
    <row r="138" spans="1:12" x14ac:dyDescent="0.2">
      <c r="A138" s="104" t="s">
        <v>961</v>
      </c>
      <c r="B138" s="104" t="s">
        <v>45</v>
      </c>
      <c r="C138" s="104" t="s">
        <v>108</v>
      </c>
      <c r="D138" s="104" t="s">
        <v>1628</v>
      </c>
      <c r="E138" s="104" t="s">
        <v>31</v>
      </c>
      <c r="F138" s="104" t="s">
        <v>92</v>
      </c>
      <c r="G138" s="104" t="s">
        <v>147</v>
      </c>
      <c r="H138" s="104" t="s">
        <v>83</v>
      </c>
      <c r="I138" s="104" t="s">
        <v>82</v>
      </c>
      <c r="J138" s="104" t="s">
        <v>116</v>
      </c>
      <c r="K138" s="104" t="s">
        <v>969</v>
      </c>
      <c r="L138" s="106"/>
    </row>
    <row r="139" spans="1:12" x14ac:dyDescent="0.2">
      <c r="A139" s="104" t="s">
        <v>961</v>
      </c>
      <c r="B139" s="104" t="s">
        <v>45</v>
      </c>
      <c r="C139" s="104" t="s">
        <v>108</v>
      </c>
      <c r="D139" s="104" t="s">
        <v>1631</v>
      </c>
      <c r="E139" s="104" t="s">
        <v>31</v>
      </c>
      <c r="F139" s="104" t="s">
        <v>92</v>
      </c>
      <c r="G139" s="104" t="s">
        <v>147</v>
      </c>
      <c r="H139" s="104" t="s">
        <v>83</v>
      </c>
      <c r="I139" s="104" t="s">
        <v>82</v>
      </c>
      <c r="J139" s="104" t="s">
        <v>116</v>
      </c>
      <c r="K139" s="104" t="s">
        <v>969</v>
      </c>
      <c r="L139" s="106"/>
    </row>
    <row r="140" spans="1:12" x14ac:dyDescent="0.2">
      <c r="A140" s="107" t="s">
        <v>961</v>
      </c>
      <c r="B140" s="107" t="s">
        <v>45</v>
      </c>
      <c r="C140" s="107" t="s">
        <v>108</v>
      </c>
      <c r="D140" s="107" t="s">
        <v>1637</v>
      </c>
      <c r="E140" s="107" t="s">
        <v>36</v>
      </c>
      <c r="F140" s="107" t="s">
        <v>92</v>
      </c>
      <c r="G140" s="107">
        <v>13</v>
      </c>
      <c r="H140" s="107" t="s">
        <v>135</v>
      </c>
      <c r="I140" s="107" t="s">
        <v>145</v>
      </c>
      <c r="J140" s="107" t="s">
        <v>136</v>
      </c>
      <c r="K140" s="107" t="s">
        <v>969</v>
      </c>
      <c r="L140" s="106"/>
    </row>
    <row r="141" spans="1:12" x14ac:dyDescent="0.2">
      <c r="A141" s="104" t="s">
        <v>961</v>
      </c>
      <c r="B141" s="104" t="s">
        <v>45</v>
      </c>
      <c r="C141" s="104" t="s">
        <v>108</v>
      </c>
      <c r="D141" s="104" t="s">
        <v>1634</v>
      </c>
      <c r="E141" s="104" t="s">
        <v>23</v>
      </c>
      <c r="F141" s="104" t="s">
        <v>92</v>
      </c>
      <c r="G141" s="104" t="s">
        <v>134</v>
      </c>
      <c r="H141" s="104" t="s">
        <v>137</v>
      </c>
      <c r="I141" s="104" t="s">
        <v>82</v>
      </c>
      <c r="J141" s="104" t="s">
        <v>132</v>
      </c>
      <c r="K141" s="104" t="s">
        <v>969</v>
      </c>
      <c r="L141" s="106"/>
    </row>
    <row r="142" spans="1:12" x14ac:dyDescent="0.2">
      <c r="A142" s="107" t="s">
        <v>41</v>
      </c>
      <c r="B142" s="107" t="s">
        <v>48</v>
      </c>
      <c r="C142" s="107" t="s">
        <v>1349</v>
      </c>
      <c r="D142" s="107" t="s">
        <v>1655</v>
      </c>
      <c r="E142" s="107" t="s">
        <v>79</v>
      </c>
      <c r="F142" s="107">
        <v>403702810</v>
      </c>
      <c r="G142" s="107">
        <v>11</v>
      </c>
      <c r="H142" s="107" t="s">
        <v>167</v>
      </c>
      <c r="I142" s="107" t="s">
        <v>123</v>
      </c>
      <c r="J142" s="107" t="s">
        <v>166</v>
      </c>
      <c r="K142" s="107" t="s">
        <v>969</v>
      </c>
      <c r="L142" s="106"/>
    </row>
    <row r="143" spans="1:12" x14ac:dyDescent="0.2">
      <c r="A143" s="107" t="s">
        <v>41</v>
      </c>
      <c r="B143" s="107" t="s">
        <v>49</v>
      </c>
      <c r="C143" s="107" t="s">
        <v>1652</v>
      </c>
      <c r="D143" s="107">
        <v>1</v>
      </c>
      <c r="E143" s="107" t="s">
        <v>23</v>
      </c>
      <c r="F143" s="107">
        <v>405907151</v>
      </c>
      <c r="G143" s="107">
        <v>2</v>
      </c>
      <c r="H143" s="107" t="s">
        <v>1341</v>
      </c>
      <c r="I143" s="107" t="s">
        <v>1653</v>
      </c>
      <c r="J143" s="107" t="s">
        <v>1343</v>
      </c>
      <c r="K143" s="107" t="s">
        <v>969</v>
      </c>
      <c r="L143" s="106"/>
    </row>
    <row r="144" spans="1:12" x14ac:dyDescent="0.2">
      <c r="A144" s="107" t="s">
        <v>961</v>
      </c>
      <c r="B144" s="107" t="s">
        <v>45</v>
      </c>
      <c r="C144" s="107" t="s">
        <v>117</v>
      </c>
      <c r="D144" s="107" t="s">
        <v>1638</v>
      </c>
      <c r="E144" s="107" t="s">
        <v>31</v>
      </c>
      <c r="F144" s="107" t="s">
        <v>92</v>
      </c>
      <c r="G144" s="107">
        <v>6</v>
      </c>
      <c r="H144" s="107" t="s">
        <v>85</v>
      </c>
      <c r="I144" s="107" t="s">
        <v>84</v>
      </c>
      <c r="J144" s="107" t="s">
        <v>116</v>
      </c>
      <c r="K144" s="107" t="s">
        <v>969</v>
      </c>
      <c r="L144" s="106"/>
    </row>
    <row r="145" spans="1:12" x14ac:dyDescent="0.2">
      <c r="A145" s="107" t="s">
        <v>961</v>
      </c>
      <c r="B145" s="107" t="s">
        <v>45</v>
      </c>
      <c r="C145" s="107" t="s">
        <v>117</v>
      </c>
      <c r="D145" s="107" t="s">
        <v>1639</v>
      </c>
      <c r="E145" s="107" t="s">
        <v>31</v>
      </c>
      <c r="F145" s="107" t="s">
        <v>92</v>
      </c>
      <c r="G145" s="107">
        <v>6</v>
      </c>
      <c r="H145" s="107" t="s">
        <v>85</v>
      </c>
      <c r="I145" s="107" t="s">
        <v>84</v>
      </c>
      <c r="J145" s="107" t="s">
        <v>116</v>
      </c>
      <c r="K145" s="107" t="s">
        <v>969</v>
      </c>
      <c r="L145" s="106"/>
    </row>
    <row r="146" spans="1:12" x14ac:dyDescent="0.2">
      <c r="A146" s="107" t="s">
        <v>42</v>
      </c>
      <c r="B146" s="107" t="s">
        <v>45</v>
      </c>
      <c r="C146" s="107" t="s">
        <v>108</v>
      </c>
      <c r="D146" s="107" t="s">
        <v>1644</v>
      </c>
      <c r="E146" s="107" t="s">
        <v>31</v>
      </c>
      <c r="F146" s="107" t="s">
        <v>92</v>
      </c>
      <c r="G146" s="107">
        <v>12</v>
      </c>
      <c r="H146" s="107" t="s">
        <v>140</v>
      </c>
      <c r="I146" s="107" t="s">
        <v>141</v>
      </c>
      <c r="J146" s="107" t="s">
        <v>142</v>
      </c>
      <c r="K146" s="107" t="s">
        <v>969</v>
      </c>
      <c r="L146" s="106"/>
    </row>
    <row r="147" spans="1:12" x14ac:dyDescent="0.2">
      <c r="A147" s="107" t="s">
        <v>42</v>
      </c>
      <c r="B147" s="107" t="s">
        <v>45</v>
      </c>
      <c r="C147" s="107" t="s">
        <v>108</v>
      </c>
      <c r="D147" s="107" t="s">
        <v>1643</v>
      </c>
      <c r="E147" s="107" t="s">
        <v>31</v>
      </c>
      <c r="F147" s="107" t="s">
        <v>92</v>
      </c>
      <c r="G147" s="107">
        <v>12</v>
      </c>
      <c r="H147" s="107" t="s">
        <v>140</v>
      </c>
      <c r="I147" s="107" t="s">
        <v>141</v>
      </c>
      <c r="J147" s="107" t="s">
        <v>142</v>
      </c>
      <c r="K147" s="107" t="s">
        <v>969</v>
      </c>
      <c r="L147" s="106"/>
    </row>
    <row r="148" spans="1:12" x14ac:dyDescent="0.2">
      <c r="A148" s="107" t="s">
        <v>42</v>
      </c>
      <c r="B148" s="107" t="s">
        <v>45</v>
      </c>
      <c r="C148" s="107" t="s">
        <v>108</v>
      </c>
      <c r="D148" s="107" t="s">
        <v>1642</v>
      </c>
      <c r="E148" s="107" t="s">
        <v>31</v>
      </c>
      <c r="F148" s="107" t="s">
        <v>92</v>
      </c>
      <c r="G148" s="107">
        <v>12</v>
      </c>
      <c r="H148" s="107" t="s">
        <v>140</v>
      </c>
      <c r="I148" s="107" t="s">
        <v>141</v>
      </c>
      <c r="J148" s="107" t="s">
        <v>142</v>
      </c>
      <c r="K148" s="107" t="s">
        <v>969</v>
      </c>
      <c r="L148" s="106"/>
    </row>
    <row r="149" spans="1:12" x14ac:dyDescent="0.2">
      <c r="A149" s="107" t="s">
        <v>41</v>
      </c>
      <c r="B149" s="107" t="s">
        <v>49</v>
      </c>
      <c r="C149" s="107" t="s">
        <v>1645</v>
      </c>
      <c r="D149" s="107" t="s">
        <v>1649</v>
      </c>
      <c r="E149" s="107" t="s">
        <v>23</v>
      </c>
      <c r="F149" s="107">
        <v>405904453</v>
      </c>
      <c r="G149" s="107">
        <v>34</v>
      </c>
      <c r="H149" s="107" t="s">
        <v>167</v>
      </c>
      <c r="I149" s="107" t="s">
        <v>126</v>
      </c>
      <c r="J149" s="107" t="s">
        <v>158</v>
      </c>
      <c r="K149" s="107" t="s">
        <v>969</v>
      </c>
      <c r="L149" s="106"/>
    </row>
    <row r="150" spans="1:12" x14ac:dyDescent="0.2">
      <c r="A150" s="107" t="s">
        <v>41</v>
      </c>
      <c r="B150" s="107" t="s">
        <v>49</v>
      </c>
      <c r="C150" s="107" t="s">
        <v>1645</v>
      </c>
      <c r="D150" s="107" t="s">
        <v>1647</v>
      </c>
      <c r="E150" s="107" t="s">
        <v>23</v>
      </c>
      <c r="F150" s="107">
        <v>405901302</v>
      </c>
      <c r="G150" s="107">
        <v>34</v>
      </c>
      <c r="H150" s="107" t="s">
        <v>167</v>
      </c>
      <c r="I150" s="107" t="s">
        <v>126</v>
      </c>
      <c r="J150" s="107" t="s">
        <v>158</v>
      </c>
      <c r="K150" s="107" t="s">
        <v>969</v>
      </c>
      <c r="L150" s="106"/>
    </row>
    <row r="151" spans="1:12" x14ac:dyDescent="0.2">
      <c r="A151" s="107" t="s">
        <v>41</v>
      </c>
      <c r="B151" s="107" t="s">
        <v>50</v>
      </c>
      <c r="C151" s="107" t="s">
        <v>1344</v>
      </c>
      <c r="D151" s="107" t="s">
        <v>1785</v>
      </c>
      <c r="E151" s="107" t="s">
        <v>23</v>
      </c>
      <c r="F151" s="107">
        <v>405907029</v>
      </c>
      <c r="G151" s="107">
        <v>8</v>
      </c>
      <c r="H151" s="107" t="s">
        <v>1341</v>
      </c>
      <c r="I151" s="107" t="s">
        <v>1342</v>
      </c>
      <c r="J151" s="107" t="s">
        <v>1343</v>
      </c>
      <c r="K151" s="107" t="s">
        <v>969</v>
      </c>
      <c r="L151" s="106"/>
    </row>
    <row r="152" spans="1:12" x14ac:dyDescent="0.2">
      <c r="A152" s="104" t="s">
        <v>961</v>
      </c>
      <c r="B152" s="104" t="s">
        <v>49</v>
      </c>
      <c r="C152" s="104" t="s">
        <v>157</v>
      </c>
      <c r="D152" s="104" t="s">
        <v>1783</v>
      </c>
      <c r="E152" s="104" t="s">
        <v>23</v>
      </c>
      <c r="F152" s="104" t="s">
        <v>1822</v>
      </c>
      <c r="G152" s="104" t="s">
        <v>102</v>
      </c>
      <c r="H152" s="104" t="s">
        <v>83</v>
      </c>
      <c r="I152" s="104" t="s">
        <v>190</v>
      </c>
      <c r="J152" s="104" t="s">
        <v>1784</v>
      </c>
      <c r="K152" s="104" t="s">
        <v>969</v>
      </c>
      <c r="L152" s="106"/>
    </row>
    <row r="153" spans="1:12" x14ac:dyDescent="0.2">
      <c r="A153" s="107" t="s">
        <v>42</v>
      </c>
      <c r="B153" s="107" t="s">
        <v>48</v>
      </c>
      <c r="C153" s="107" t="s">
        <v>117</v>
      </c>
      <c r="D153" s="107" t="s">
        <v>1807</v>
      </c>
      <c r="E153" s="107" t="s">
        <v>30</v>
      </c>
      <c r="F153" s="107">
        <v>407921202</v>
      </c>
      <c r="G153" s="107">
        <v>31</v>
      </c>
      <c r="H153" s="107" t="s">
        <v>81</v>
      </c>
      <c r="I153" s="107" t="s">
        <v>1808</v>
      </c>
      <c r="J153" s="107" t="s">
        <v>1809</v>
      </c>
      <c r="K153" s="107" t="s">
        <v>969</v>
      </c>
      <c r="L153" s="106"/>
    </row>
    <row r="154" spans="1:12" x14ac:dyDescent="0.2">
      <c r="A154" s="107" t="s">
        <v>961</v>
      </c>
      <c r="B154" s="107" t="s">
        <v>48</v>
      </c>
      <c r="C154" s="107" t="s">
        <v>117</v>
      </c>
      <c r="D154" s="107" t="s">
        <v>1801</v>
      </c>
      <c r="E154" s="107" t="s">
        <v>23</v>
      </c>
      <c r="F154" s="107">
        <v>402977723</v>
      </c>
      <c r="G154" s="107">
        <v>23</v>
      </c>
      <c r="H154" s="107" t="s">
        <v>81</v>
      </c>
      <c r="I154" s="107" t="s">
        <v>84</v>
      </c>
      <c r="J154" s="107" t="s">
        <v>111</v>
      </c>
      <c r="K154" s="107" t="s">
        <v>969</v>
      </c>
      <c r="L154" s="106"/>
    </row>
    <row r="155" spans="1:12" x14ac:dyDescent="0.2">
      <c r="A155" s="107" t="s">
        <v>41</v>
      </c>
      <c r="B155" s="107" t="s">
        <v>48</v>
      </c>
      <c r="C155" s="107" t="s">
        <v>1810</v>
      </c>
      <c r="D155" s="107" t="s">
        <v>1811</v>
      </c>
      <c r="E155" s="107" t="s">
        <v>23</v>
      </c>
      <c r="F155" s="107">
        <v>403715369</v>
      </c>
      <c r="G155" s="107">
        <v>32</v>
      </c>
      <c r="H155" s="107" t="s">
        <v>97</v>
      </c>
      <c r="I155" s="107" t="s">
        <v>1653</v>
      </c>
      <c r="J155" s="107" t="s">
        <v>1812</v>
      </c>
      <c r="K155" s="107" t="s">
        <v>969</v>
      </c>
      <c r="L155" s="106"/>
    </row>
    <row r="156" spans="1:12" x14ac:dyDescent="0.2">
      <c r="A156" s="107" t="s">
        <v>961</v>
      </c>
      <c r="B156" s="107" t="s">
        <v>50</v>
      </c>
      <c r="C156" s="107" t="s">
        <v>1796</v>
      </c>
      <c r="D156" s="107" t="s">
        <v>1797</v>
      </c>
      <c r="E156" s="107" t="s">
        <v>23</v>
      </c>
      <c r="F156" s="107">
        <v>402908781</v>
      </c>
      <c r="G156" s="107">
        <v>7</v>
      </c>
      <c r="H156" s="107" t="s">
        <v>83</v>
      </c>
      <c r="I156" s="107" t="s">
        <v>543</v>
      </c>
      <c r="J156" s="107" t="s">
        <v>1264</v>
      </c>
      <c r="K156" s="107" t="s">
        <v>969</v>
      </c>
      <c r="L156" s="106"/>
    </row>
    <row r="157" spans="1:12" x14ac:dyDescent="0.2">
      <c r="A157" s="104" t="s">
        <v>961</v>
      </c>
      <c r="B157" s="104" t="s">
        <v>45</v>
      </c>
      <c r="C157" s="104" t="s">
        <v>108</v>
      </c>
      <c r="D157" s="104" t="s">
        <v>1792</v>
      </c>
      <c r="E157" s="104" t="s">
        <v>23</v>
      </c>
      <c r="F157" s="104" t="s">
        <v>92</v>
      </c>
      <c r="G157" s="104" t="s">
        <v>156</v>
      </c>
      <c r="H157" s="104" t="s">
        <v>135</v>
      </c>
      <c r="I157" s="104" t="s">
        <v>145</v>
      </c>
      <c r="J157" s="104" t="s">
        <v>136</v>
      </c>
      <c r="K157" s="104" t="s">
        <v>969</v>
      </c>
      <c r="L157" s="106"/>
    </row>
    <row r="158" spans="1:12" x14ac:dyDescent="0.2">
      <c r="A158" s="107" t="s">
        <v>41</v>
      </c>
      <c r="B158" s="107" t="s">
        <v>48</v>
      </c>
      <c r="C158" s="107" t="s">
        <v>1349</v>
      </c>
      <c r="D158" s="107" t="s">
        <v>1813</v>
      </c>
      <c r="E158" s="107" t="s">
        <v>23</v>
      </c>
      <c r="F158" s="107">
        <v>403730048</v>
      </c>
      <c r="G158" s="107">
        <v>4</v>
      </c>
      <c r="H158" s="107" t="s">
        <v>167</v>
      </c>
      <c r="I158" s="107" t="s">
        <v>123</v>
      </c>
      <c r="J158" s="107" t="s">
        <v>166</v>
      </c>
      <c r="K158" s="107" t="s">
        <v>969</v>
      </c>
      <c r="L158" s="106"/>
    </row>
    <row r="159" spans="1:12" x14ac:dyDescent="0.2">
      <c r="A159" s="104" t="s">
        <v>961</v>
      </c>
      <c r="B159" s="104" t="s">
        <v>45</v>
      </c>
      <c r="C159" s="104" t="s">
        <v>108</v>
      </c>
      <c r="D159" s="104" t="s">
        <v>1635</v>
      </c>
      <c r="E159" s="104" t="s">
        <v>36</v>
      </c>
      <c r="F159" s="104" t="s">
        <v>92</v>
      </c>
      <c r="G159" s="104" t="s">
        <v>156</v>
      </c>
      <c r="H159" s="104" t="s">
        <v>135</v>
      </c>
      <c r="I159" s="104" t="s">
        <v>145</v>
      </c>
      <c r="J159" s="104" t="s">
        <v>136</v>
      </c>
      <c r="K159" s="104" t="s">
        <v>969</v>
      </c>
      <c r="L159" s="106"/>
    </row>
    <row r="160" spans="1:12" x14ac:dyDescent="0.2">
      <c r="A160" s="107" t="s">
        <v>42</v>
      </c>
      <c r="B160" s="107" t="s">
        <v>45</v>
      </c>
      <c r="C160" s="107" t="s">
        <v>108</v>
      </c>
      <c r="D160" s="107" t="s">
        <v>1806</v>
      </c>
      <c r="E160" s="107" t="s">
        <v>31</v>
      </c>
      <c r="F160" s="107" t="s">
        <v>92</v>
      </c>
      <c r="G160" s="107">
        <v>12</v>
      </c>
      <c r="H160" s="107" t="s">
        <v>140</v>
      </c>
      <c r="I160" s="107" t="s">
        <v>141</v>
      </c>
      <c r="J160" s="107" t="s">
        <v>142</v>
      </c>
      <c r="K160" s="107" t="s">
        <v>969</v>
      </c>
      <c r="L160" s="106"/>
    </row>
    <row r="161" spans="1:12" x14ac:dyDescent="0.2">
      <c r="A161" s="107" t="s">
        <v>42</v>
      </c>
      <c r="B161" s="107" t="s">
        <v>45</v>
      </c>
      <c r="C161" s="107" t="s">
        <v>108</v>
      </c>
      <c r="D161" s="107" t="s">
        <v>1805</v>
      </c>
      <c r="E161" s="107" t="s">
        <v>31</v>
      </c>
      <c r="F161" s="107" t="s">
        <v>92</v>
      </c>
      <c r="G161" s="107">
        <v>12</v>
      </c>
      <c r="H161" s="107" t="s">
        <v>140</v>
      </c>
      <c r="I161" s="107" t="s">
        <v>141</v>
      </c>
      <c r="J161" s="107" t="s">
        <v>142</v>
      </c>
      <c r="K161" s="107" t="s">
        <v>969</v>
      </c>
      <c r="L161" s="106"/>
    </row>
    <row r="162" spans="1:12" x14ac:dyDescent="0.2">
      <c r="A162" s="107" t="s">
        <v>42</v>
      </c>
      <c r="B162" s="107" t="s">
        <v>45</v>
      </c>
      <c r="C162" s="107" t="s">
        <v>108</v>
      </c>
      <c r="D162" s="107" t="s">
        <v>1804</v>
      </c>
      <c r="E162" s="107" t="s">
        <v>31</v>
      </c>
      <c r="F162" s="107" t="s">
        <v>92</v>
      </c>
      <c r="G162" s="107">
        <v>12</v>
      </c>
      <c r="H162" s="107" t="s">
        <v>140</v>
      </c>
      <c r="I162" s="107" t="s">
        <v>141</v>
      </c>
      <c r="J162" s="107" t="s">
        <v>142</v>
      </c>
      <c r="K162" s="107" t="s">
        <v>969</v>
      </c>
      <c r="L162" s="106"/>
    </row>
    <row r="163" spans="1:12" x14ac:dyDescent="0.2">
      <c r="A163" s="104" t="s">
        <v>961</v>
      </c>
      <c r="B163" s="104" t="s">
        <v>45</v>
      </c>
      <c r="C163" s="104" t="s">
        <v>108</v>
      </c>
      <c r="D163" s="104" t="s">
        <v>1791</v>
      </c>
      <c r="E163" s="104" t="s">
        <v>31</v>
      </c>
      <c r="F163" s="104" t="s">
        <v>92</v>
      </c>
      <c r="G163" s="104" t="s">
        <v>134</v>
      </c>
      <c r="H163" s="104" t="s">
        <v>135</v>
      </c>
      <c r="I163" s="104" t="s">
        <v>82</v>
      </c>
      <c r="J163" s="104" t="s">
        <v>136</v>
      </c>
      <c r="K163" s="104" t="s">
        <v>969</v>
      </c>
      <c r="L163" s="106"/>
    </row>
    <row r="164" spans="1:12" x14ac:dyDescent="0.2">
      <c r="A164" s="104" t="s">
        <v>961</v>
      </c>
      <c r="B164" s="104" t="s">
        <v>49</v>
      </c>
      <c r="C164" s="104" t="s">
        <v>157</v>
      </c>
      <c r="D164" s="104" t="s">
        <v>1786</v>
      </c>
      <c r="E164" s="104" t="s">
        <v>23</v>
      </c>
      <c r="F164" s="104" t="s">
        <v>1823</v>
      </c>
      <c r="G164" s="104" t="s">
        <v>102</v>
      </c>
      <c r="H164" s="104" t="s">
        <v>83</v>
      </c>
      <c r="I164" s="104" t="s">
        <v>190</v>
      </c>
      <c r="J164" s="104" t="s">
        <v>1784</v>
      </c>
      <c r="K164" s="104" t="s">
        <v>969</v>
      </c>
      <c r="L164" s="106"/>
    </row>
    <row r="165" spans="1:12" x14ac:dyDescent="0.2">
      <c r="A165" s="104" t="s">
        <v>961</v>
      </c>
      <c r="B165" s="104" t="s">
        <v>45</v>
      </c>
      <c r="C165" s="104" t="s">
        <v>108</v>
      </c>
      <c r="D165" s="104" t="s">
        <v>1623</v>
      </c>
      <c r="E165" s="104" t="s">
        <v>23</v>
      </c>
      <c r="F165" s="104" t="s">
        <v>92</v>
      </c>
      <c r="G165" s="104" t="s">
        <v>147</v>
      </c>
      <c r="H165" s="104" t="s">
        <v>83</v>
      </c>
      <c r="I165" s="104" t="s">
        <v>82</v>
      </c>
      <c r="J165" s="104" t="s">
        <v>116</v>
      </c>
      <c r="K165" s="104" t="s">
        <v>969</v>
      </c>
      <c r="L165" s="106"/>
    </row>
    <row r="166" spans="1:12" x14ac:dyDescent="0.2">
      <c r="A166" s="104" t="s">
        <v>961</v>
      </c>
      <c r="B166" s="104" t="s">
        <v>45</v>
      </c>
      <c r="C166" s="104" t="s">
        <v>108</v>
      </c>
      <c r="D166" s="104" t="s">
        <v>1790</v>
      </c>
      <c r="E166" s="104" t="s">
        <v>23</v>
      </c>
      <c r="F166" s="104" t="s">
        <v>92</v>
      </c>
      <c r="G166" s="104" t="s">
        <v>147</v>
      </c>
      <c r="H166" s="104" t="s">
        <v>83</v>
      </c>
      <c r="I166" s="104" t="s">
        <v>82</v>
      </c>
      <c r="J166" s="104" t="s">
        <v>116</v>
      </c>
      <c r="K166" s="104" t="s">
        <v>969</v>
      </c>
      <c r="L166" s="106"/>
    </row>
    <row r="167" spans="1:12" x14ac:dyDescent="0.2">
      <c r="A167" s="107" t="s">
        <v>961</v>
      </c>
      <c r="B167" s="107" t="s">
        <v>48</v>
      </c>
      <c r="C167" s="107" t="s">
        <v>115</v>
      </c>
      <c r="D167" s="107" t="s">
        <v>1798</v>
      </c>
      <c r="E167" s="107" t="s">
        <v>29</v>
      </c>
      <c r="F167" s="107">
        <v>401926370</v>
      </c>
      <c r="G167" s="107">
        <v>23</v>
      </c>
      <c r="H167" s="107" t="s">
        <v>175</v>
      </c>
      <c r="I167" s="107" t="s">
        <v>176</v>
      </c>
      <c r="J167" s="107" t="s">
        <v>143</v>
      </c>
      <c r="K167" s="107" t="s">
        <v>969</v>
      </c>
      <c r="L167" s="106"/>
    </row>
    <row r="168" spans="1:12" x14ac:dyDescent="0.2">
      <c r="A168" s="107" t="s">
        <v>961</v>
      </c>
      <c r="B168" s="107" t="s">
        <v>48</v>
      </c>
      <c r="C168" s="107" t="s">
        <v>115</v>
      </c>
      <c r="D168" s="107" t="s">
        <v>1799</v>
      </c>
      <c r="E168" s="107" t="s">
        <v>29</v>
      </c>
      <c r="F168" s="107">
        <v>401926377</v>
      </c>
      <c r="G168" s="107">
        <v>23</v>
      </c>
      <c r="H168" s="107" t="s">
        <v>175</v>
      </c>
      <c r="I168" s="107" t="s">
        <v>176</v>
      </c>
      <c r="J168" s="107" t="s">
        <v>143</v>
      </c>
      <c r="K168" s="107" t="s">
        <v>969</v>
      </c>
      <c r="L168" s="106"/>
    </row>
    <row r="169" spans="1:12" x14ac:dyDescent="0.2">
      <c r="A169" s="107" t="s">
        <v>961</v>
      </c>
      <c r="B169" s="107" t="s">
        <v>48</v>
      </c>
      <c r="C169" s="107" t="s">
        <v>115</v>
      </c>
      <c r="D169" s="107" t="s">
        <v>1800</v>
      </c>
      <c r="E169" s="107" t="s">
        <v>29</v>
      </c>
      <c r="F169" s="107">
        <v>401926345</v>
      </c>
      <c r="G169" s="107">
        <v>23</v>
      </c>
      <c r="H169" s="107" t="s">
        <v>175</v>
      </c>
      <c r="I169" s="107" t="s">
        <v>176</v>
      </c>
      <c r="J169" s="107" t="s">
        <v>143</v>
      </c>
      <c r="K169" s="107" t="s">
        <v>969</v>
      </c>
      <c r="L169" s="106"/>
    </row>
    <row r="170" spans="1:12" x14ac:dyDescent="0.2">
      <c r="A170" s="107" t="s">
        <v>42</v>
      </c>
      <c r="B170" s="107" t="s">
        <v>49</v>
      </c>
      <c r="C170" s="107" t="s">
        <v>114</v>
      </c>
      <c r="D170" s="107" t="s">
        <v>1802</v>
      </c>
      <c r="E170" s="107" t="s">
        <v>20</v>
      </c>
      <c r="F170" s="107">
        <v>409500207</v>
      </c>
      <c r="G170" s="107">
        <v>23</v>
      </c>
      <c r="H170" s="107" t="s">
        <v>109</v>
      </c>
      <c r="I170" s="107" t="s">
        <v>1619</v>
      </c>
      <c r="J170" s="107" t="s">
        <v>1664</v>
      </c>
      <c r="K170" s="107" t="s">
        <v>969</v>
      </c>
      <c r="L170" s="106"/>
    </row>
    <row r="171" spans="1:12" x14ac:dyDescent="0.2">
      <c r="A171" s="107" t="s">
        <v>42</v>
      </c>
      <c r="B171" s="107" t="s">
        <v>49</v>
      </c>
      <c r="C171" s="107" t="s">
        <v>114</v>
      </c>
      <c r="D171" s="107" t="s">
        <v>1803</v>
      </c>
      <c r="E171" s="107" t="s">
        <v>20</v>
      </c>
      <c r="F171" s="107">
        <v>409500233</v>
      </c>
      <c r="G171" s="107">
        <v>26</v>
      </c>
      <c r="H171" s="107" t="s">
        <v>109</v>
      </c>
      <c r="I171" s="107" t="s">
        <v>1619</v>
      </c>
      <c r="J171" s="107" t="s">
        <v>1664</v>
      </c>
      <c r="K171" s="107" t="s">
        <v>969</v>
      </c>
      <c r="L171" s="106"/>
    </row>
    <row r="172" spans="1:12" x14ac:dyDescent="0.2">
      <c r="A172" s="107" t="s">
        <v>42</v>
      </c>
      <c r="B172" s="107" t="s">
        <v>50</v>
      </c>
      <c r="C172" s="107" t="s">
        <v>114</v>
      </c>
      <c r="D172" s="107" t="s">
        <v>1778</v>
      </c>
      <c r="E172" s="107" t="s">
        <v>20</v>
      </c>
      <c r="F172" s="107">
        <v>409520439</v>
      </c>
      <c r="G172" s="107">
        <v>26</v>
      </c>
      <c r="H172" s="107" t="s">
        <v>109</v>
      </c>
      <c r="I172" s="107" t="s">
        <v>1619</v>
      </c>
      <c r="J172" s="107" t="s">
        <v>1664</v>
      </c>
      <c r="K172" s="107" t="s">
        <v>969</v>
      </c>
      <c r="L172" s="106"/>
    </row>
    <row r="173" spans="1:12" x14ac:dyDescent="0.2">
      <c r="A173" s="104" t="s">
        <v>961</v>
      </c>
      <c r="B173" s="104" t="s">
        <v>45</v>
      </c>
      <c r="C173" s="104" t="s">
        <v>108</v>
      </c>
      <c r="D173" s="104" t="s">
        <v>1622</v>
      </c>
      <c r="E173" s="104" t="s">
        <v>23</v>
      </c>
      <c r="F173" s="104" t="s">
        <v>92</v>
      </c>
      <c r="G173" s="104" t="s">
        <v>147</v>
      </c>
      <c r="H173" s="104" t="s">
        <v>83</v>
      </c>
      <c r="I173" s="104" t="s">
        <v>82</v>
      </c>
      <c r="J173" s="104" t="s">
        <v>116</v>
      </c>
      <c r="K173" s="104" t="s">
        <v>969</v>
      </c>
      <c r="L173" s="106"/>
    </row>
    <row r="174" spans="1:12" x14ac:dyDescent="0.2">
      <c r="A174" s="104" t="s">
        <v>961</v>
      </c>
      <c r="B174" s="104" t="s">
        <v>45</v>
      </c>
      <c r="C174" s="104" t="s">
        <v>108</v>
      </c>
      <c r="D174" s="104" t="s">
        <v>1787</v>
      </c>
      <c r="E174" s="104" t="s">
        <v>23</v>
      </c>
      <c r="F174" s="104" t="s">
        <v>92</v>
      </c>
      <c r="G174" s="104" t="s">
        <v>147</v>
      </c>
      <c r="H174" s="104" t="s">
        <v>83</v>
      </c>
      <c r="I174" s="104" t="s">
        <v>82</v>
      </c>
      <c r="J174" s="104" t="s">
        <v>116</v>
      </c>
      <c r="K174" s="104" t="s">
        <v>969</v>
      </c>
      <c r="L174" s="106"/>
    </row>
    <row r="175" spans="1:12" x14ac:dyDescent="0.2">
      <c r="A175" s="107" t="s">
        <v>961</v>
      </c>
      <c r="B175" s="107" t="s">
        <v>45</v>
      </c>
      <c r="C175" s="107" t="s">
        <v>108</v>
      </c>
      <c r="D175" s="107" t="s">
        <v>1789</v>
      </c>
      <c r="E175" s="107" t="s">
        <v>23</v>
      </c>
      <c r="F175" s="107" t="s">
        <v>92</v>
      </c>
      <c r="G175" s="107">
        <v>26</v>
      </c>
      <c r="H175" s="107" t="s">
        <v>83</v>
      </c>
      <c r="I175" s="107" t="s">
        <v>82</v>
      </c>
      <c r="J175" s="107" t="s">
        <v>116</v>
      </c>
      <c r="K175" s="107" t="s">
        <v>969</v>
      </c>
      <c r="L175" s="106"/>
    </row>
    <row r="176" spans="1:12" x14ac:dyDescent="0.2">
      <c r="A176" s="104" t="s">
        <v>961</v>
      </c>
      <c r="B176" s="104" t="s">
        <v>45</v>
      </c>
      <c r="C176" s="104" t="s">
        <v>108</v>
      </c>
      <c r="D176" s="104" t="s">
        <v>1788</v>
      </c>
      <c r="E176" s="104" t="s">
        <v>23</v>
      </c>
      <c r="F176" s="104" t="s">
        <v>92</v>
      </c>
      <c r="G176" s="104" t="s">
        <v>147</v>
      </c>
      <c r="H176" s="104" t="s">
        <v>83</v>
      </c>
      <c r="I176" s="104" t="s">
        <v>82</v>
      </c>
      <c r="J176" s="104" t="s">
        <v>116</v>
      </c>
      <c r="K176" s="104" t="s">
        <v>969</v>
      </c>
      <c r="L176" s="106"/>
    </row>
    <row r="177" spans="1:12" x14ac:dyDescent="0.2">
      <c r="A177" s="107" t="s">
        <v>961</v>
      </c>
      <c r="B177" s="107" t="s">
        <v>45</v>
      </c>
      <c r="C177" s="107" t="s">
        <v>117</v>
      </c>
      <c r="D177" s="107" t="s">
        <v>1794</v>
      </c>
      <c r="E177" s="107" t="s">
        <v>23</v>
      </c>
      <c r="F177" s="107" t="s">
        <v>92</v>
      </c>
      <c r="G177" s="107">
        <v>24</v>
      </c>
      <c r="H177" s="107" t="s">
        <v>81</v>
      </c>
      <c r="I177" s="107" t="s">
        <v>84</v>
      </c>
      <c r="J177" s="107" t="s">
        <v>111</v>
      </c>
      <c r="K177" s="107" t="s">
        <v>969</v>
      </c>
      <c r="L177" s="106"/>
    </row>
    <row r="178" spans="1:12" x14ac:dyDescent="0.2">
      <c r="A178" s="107" t="s">
        <v>961</v>
      </c>
      <c r="B178" s="107" t="s">
        <v>45</v>
      </c>
      <c r="C178" s="107" t="s">
        <v>117</v>
      </c>
      <c r="D178" s="107" t="s">
        <v>1795</v>
      </c>
      <c r="E178" s="107" t="s">
        <v>36</v>
      </c>
      <c r="F178" s="107" t="s">
        <v>92</v>
      </c>
      <c r="G178" s="107">
        <v>6</v>
      </c>
      <c r="H178" s="107" t="s">
        <v>85</v>
      </c>
      <c r="I178" s="107" t="s">
        <v>84</v>
      </c>
      <c r="J178" s="107" t="s">
        <v>116</v>
      </c>
      <c r="K178" s="107" t="s">
        <v>969</v>
      </c>
      <c r="L178" s="106"/>
    </row>
    <row r="179" spans="1:12" x14ac:dyDescent="0.2">
      <c r="A179" s="104" t="s">
        <v>961</v>
      </c>
      <c r="B179" s="104" t="s">
        <v>45</v>
      </c>
      <c r="C179" s="104" t="s">
        <v>114</v>
      </c>
      <c r="D179" s="104" t="s">
        <v>1793</v>
      </c>
      <c r="E179" s="104" t="s">
        <v>31</v>
      </c>
      <c r="F179" s="104" t="s">
        <v>92</v>
      </c>
      <c r="G179" s="104" t="s">
        <v>119</v>
      </c>
      <c r="H179" s="104" t="s">
        <v>137</v>
      </c>
      <c r="I179" s="104" t="s">
        <v>91</v>
      </c>
      <c r="J179" s="104" t="s">
        <v>864</v>
      </c>
      <c r="K179" s="104" t="s">
        <v>969</v>
      </c>
      <c r="L179" s="106"/>
    </row>
    <row r="180" spans="1:12" x14ac:dyDescent="0.2">
      <c r="A180" s="104" t="s">
        <v>961</v>
      </c>
      <c r="B180" s="104" t="s">
        <v>45</v>
      </c>
      <c r="C180" s="104" t="s">
        <v>114</v>
      </c>
      <c r="D180" s="104" t="s">
        <v>1815</v>
      </c>
      <c r="E180" s="104" t="s">
        <v>31</v>
      </c>
      <c r="F180" s="104" t="s">
        <v>92</v>
      </c>
      <c r="G180" s="104" t="s">
        <v>90</v>
      </c>
      <c r="H180" s="104" t="s">
        <v>137</v>
      </c>
      <c r="I180" s="104" t="s">
        <v>91</v>
      </c>
      <c r="J180" s="104" t="s">
        <v>864</v>
      </c>
      <c r="K180" s="104" t="s">
        <v>969</v>
      </c>
      <c r="L180" s="106"/>
    </row>
    <row r="181" spans="1:12" x14ac:dyDescent="0.2">
      <c r="A181" s="107" t="s">
        <v>961</v>
      </c>
      <c r="B181" s="107" t="s">
        <v>45</v>
      </c>
      <c r="C181" s="107" t="s">
        <v>115</v>
      </c>
      <c r="D181" s="107">
        <v>7825</v>
      </c>
      <c r="E181" s="107" t="s">
        <v>31</v>
      </c>
      <c r="F181" s="107" t="s">
        <v>92</v>
      </c>
      <c r="G181" s="107">
        <v>7</v>
      </c>
      <c r="H181" s="107" t="s">
        <v>85</v>
      </c>
      <c r="I181" s="107" t="s">
        <v>84</v>
      </c>
      <c r="J181" s="107" t="s">
        <v>116</v>
      </c>
      <c r="K181" s="107" t="s">
        <v>969</v>
      </c>
      <c r="L181" s="106"/>
    </row>
    <row r="182" spans="1:12" x14ac:dyDescent="0.2">
      <c r="A182" s="104" t="s">
        <v>961</v>
      </c>
      <c r="B182" s="104" t="s">
        <v>45</v>
      </c>
      <c r="C182" s="104" t="s">
        <v>114</v>
      </c>
      <c r="D182" s="104" t="s">
        <v>1814</v>
      </c>
      <c r="E182" s="104" t="s">
        <v>31</v>
      </c>
      <c r="F182" s="104" t="s">
        <v>92</v>
      </c>
      <c r="G182" s="104" t="s">
        <v>90</v>
      </c>
      <c r="H182" s="104" t="s">
        <v>137</v>
      </c>
      <c r="I182" s="104" t="s">
        <v>91</v>
      </c>
      <c r="J182" s="104" t="s">
        <v>864</v>
      </c>
      <c r="K182" s="104" t="s">
        <v>969</v>
      </c>
      <c r="L182" s="106"/>
    </row>
    <row r="183" spans="1:12" x14ac:dyDescent="0.2">
      <c r="A183" s="107" t="s">
        <v>961</v>
      </c>
      <c r="B183" s="107" t="s">
        <v>45</v>
      </c>
      <c r="C183" s="107" t="s">
        <v>115</v>
      </c>
      <c r="D183" s="107">
        <v>7926</v>
      </c>
      <c r="E183" s="107" t="s">
        <v>31</v>
      </c>
      <c r="F183" s="107" t="s">
        <v>92</v>
      </c>
      <c r="G183" s="107">
        <v>7</v>
      </c>
      <c r="H183" s="107" t="s">
        <v>85</v>
      </c>
      <c r="I183" s="107" t="s">
        <v>84</v>
      </c>
      <c r="J183" s="107" t="s">
        <v>116</v>
      </c>
      <c r="K183" s="107" t="s">
        <v>969</v>
      </c>
      <c r="L183" s="106"/>
    </row>
    <row r="184" spans="1:12" x14ac:dyDescent="0.2">
      <c r="A184" s="104" t="s">
        <v>961</v>
      </c>
      <c r="B184" s="104" t="s">
        <v>45</v>
      </c>
      <c r="C184" s="104" t="s">
        <v>115</v>
      </c>
      <c r="D184" s="104" t="s">
        <v>1816</v>
      </c>
      <c r="E184" s="104" t="s">
        <v>31</v>
      </c>
      <c r="F184" s="104" t="s">
        <v>92</v>
      </c>
      <c r="G184" s="104" t="s">
        <v>125</v>
      </c>
      <c r="H184" s="104" t="s">
        <v>85</v>
      </c>
      <c r="I184" s="104" t="s">
        <v>84</v>
      </c>
      <c r="J184" s="104" t="s">
        <v>116</v>
      </c>
      <c r="K184" s="104" t="s">
        <v>969</v>
      </c>
      <c r="L184" s="106"/>
    </row>
    <row r="185" spans="1:12" x14ac:dyDescent="0.2">
      <c r="A185" s="104" t="s">
        <v>961</v>
      </c>
      <c r="B185" s="104" t="s">
        <v>45</v>
      </c>
      <c r="C185" s="104" t="s">
        <v>115</v>
      </c>
      <c r="D185" s="104" t="s">
        <v>1817</v>
      </c>
      <c r="E185" s="104" t="s">
        <v>31</v>
      </c>
      <c r="F185" s="104" t="s">
        <v>92</v>
      </c>
      <c r="G185" s="104" t="s">
        <v>125</v>
      </c>
      <c r="H185" s="104" t="s">
        <v>85</v>
      </c>
      <c r="I185" s="104" t="s">
        <v>84</v>
      </c>
      <c r="J185" s="104" t="s">
        <v>116</v>
      </c>
      <c r="K185" s="104" t="s">
        <v>969</v>
      </c>
      <c r="L185" s="106"/>
    </row>
    <row r="186" spans="1:12" x14ac:dyDescent="0.2">
      <c r="A186" s="104" t="s">
        <v>961</v>
      </c>
      <c r="B186" s="104" t="s">
        <v>45</v>
      </c>
      <c r="C186" s="104" t="s">
        <v>115</v>
      </c>
      <c r="D186" s="104" t="s">
        <v>1818</v>
      </c>
      <c r="E186" s="104" t="s">
        <v>31</v>
      </c>
      <c r="F186" s="104" t="s">
        <v>92</v>
      </c>
      <c r="G186" s="104" t="s">
        <v>125</v>
      </c>
      <c r="H186" s="104" t="s">
        <v>85</v>
      </c>
      <c r="I186" s="104" t="s">
        <v>84</v>
      </c>
      <c r="J186" s="104" t="s">
        <v>116</v>
      </c>
      <c r="K186" s="104" t="s">
        <v>969</v>
      </c>
      <c r="L186" s="106"/>
    </row>
    <row r="187" spans="1:12" x14ac:dyDescent="0.2">
      <c r="A187" s="104" t="s">
        <v>961</v>
      </c>
      <c r="B187" s="104" t="s">
        <v>45</v>
      </c>
      <c r="C187" s="104" t="s">
        <v>115</v>
      </c>
      <c r="D187" s="104" t="s">
        <v>1819</v>
      </c>
      <c r="E187" s="104" t="s">
        <v>31</v>
      </c>
      <c r="F187" s="104" t="s">
        <v>92</v>
      </c>
      <c r="G187" s="104" t="s">
        <v>125</v>
      </c>
      <c r="H187" s="104" t="s">
        <v>85</v>
      </c>
      <c r="I187" s="104" t="s">
        <v>84</v>
      </c>
      <c r="J187" s="104" t="s">
        <v>116</v>
      </c>
      <c r="K187" s="104" t="s">
        <v>969</v>
      </c>
      <c r="L187" s="106"/>
    </row>
    <row r="188" spans="1:12" x14ac:dyDescent="0.2">
      <c r="A188" s="107" t="s">
        <v>42</v>
      </c>
      <c r="B188" s="107" t="s">
        <v>49</v>
      </c>
      <c r="C188" s="107" t="s">
        <v>114</v>
      </c>
      <c r="D188" s="107" t="s">
        <v>1779</v>
      </c>
      <c r="E188" s="107" t="s">
        <v>20</v>
      </c>
      <c r="F188" s="107">
        <v>409521158</v>
      </c>
      <c r="G188" s="107">
        <v>24</v>
      </c>
      <c r="H188" s="107" t="s">
        <v>109</v>
      </c>
      <c r="I188" s="107" t="s">
        <v>1619</v>
      </c>
      <c r="J188" s="107" t="s">
        <v>1664</v>
      </c>
      <c r="K188" s="107" t="s">
        <v>969</v>
      </c>
      <c r="L188" s="106"/>
    </row>
    <row r="189" spans="1:12" x14ac:dyDescent="0.2">
      <c r="A189" s="104" t="s">
        <v>961</v>
      </c>
      <c r="B189" s="104" t="s">
        <v>49</v>
      </c>
      <c r="C189" s="104" t="s">
        <v>114</v>
      </c>
      <c r="D189" s="104" t="s">
        <v>1840</v>
      </c>
      <c r="E189" s="104" t="s">
        <v>23</v>
      </c>
      <c r="F189" s="104" t="s">
        <v>1841</v>
      </c>
      <c r="G189" s="104" t="s">
        <v>150</v>
      </c>
      <c r="H189" s="104" t="s">
        <v>1029</v>
      </c>
      <c r="I189" s="104" t="s">
        <v>1347</v>
      </c>
      <c r="J189" s="104" t="s">
        <v>1348</v>
      </c>
      <c r="K189" s="104" t="s">
        <v>969</v>
      </c>
      <c r="L189" s="106"/>
    </row>
    <row r="190" spans="1:12" x14ac:dyDescent="0.2">
      <c r="A190" s="107" t="s">
        <v>41</v>
      </c>
      <c r="B190" s="107" t="s">
        <v>48</v>
      </c>
      <c r="C190" s="107" t="s">
        <v>117</v>
      </c>
      <c r="D190" s="107" t="s">
        <v>1616</v>
      </c>
      <c r="E190" s="107" t="s">
        <v>79</v>
      </c>
      <c r="F190" s="107">
        <v>403708369</v>
      </c>
      <c r="G190" s="107">
        <v>8</v>
      </c>
      <c r="H190" s="107" t="s">
        <v>97</v>
      </c>
      <c r="I190" s="107" t="s">
        <v>1222</v>
      </c>
      <c r="J190" s="107" t="s">
        <v>1617</v>
      </c>
      <c r="K190" s="107" t="s">
        <v>969</v>
      </c>
      <c r="L190" s="106"/>
    </row>
    <row r="191" spans="1:12" x14ac:dyDescent="0.2">
      <c r="A191" s="107" t="s">
        <v>42</v>
      </c>
      <c r="B191" s="107" t="s">
        <v>49</v>
      </c>
      <c r="C191" s="107" t="s">
        <v>114</v>
      </c>
      <c r="D191" s="107" t="s">
        <v>1829</v>
      </c>
      <c r="E191" s="107" t="s">
        <v>20</v>
      </c>
      <c r="F191" s="107">
        <v>409521161</v>
      </c>
      <c r="G191" s="107">
        <v>23</v>
      </c>
      <c r="H191" s="107" t="s">
        <v>109</v>
      </c>
      <c r="I191" s="107" t="s">
        <v>1619</v>
      </c>
      <c r="J191" s="107" t="s">
        <v>1664</v>
      </c>
      <c r="K191" s="107" t="s">
        <v>969</v>
      </c>
      <c r="L191" s="106"/>
    </row>
    <row r="192" spans="1:12" x14ac:dyDescent="0.2">
      <c r="A192" s="107" t="s">
        <v>42</v>
      </c>
      <c r="B192" s="107" t="s">
        <v>49</v>
      </c>
      <c r="C192" s="107" t="s">
        <v>114</v>
      </c>
      <c r="D192" s="107" t="s">
        <v>1831</v>
      </c>
      <c r="E192" s="107" t="s">
        <v>20</v>
      </c>
      <c r="F192" s="107">
        <v>409520309</v>
      </c>
      <c r="G192" s="107">
        <v>25</v>
      </c>
      <c r="H192" s="107" t="s">
        <v>109</v>
      </c>
      <c r="I192" s="107" t="s">
        <v>1619</v>
      </c>
      <c r="J192" s="107" t="s">
        <v>1664</v>
      </c>
      <c r="K192" s="107" t="s">
        <v>969</v>
      </c>
      <c r="L192" s="106"/>
    </row>
    <row r="193" spans="1:12" x14ac:dyDescent="0.2">
      <c r="A193" s="107" t="s">
        <v>961</v>
      </c>
      <c r="B193" s="107" t="s">
        <v>45</v>
      </c>
      <c r="C193" s="107" t="s">
        <v>117</v>
      </c>
      <c r="D193" s="107" t="s">
        <v>1887</v>
      </c>
      <c r="E193" s="107" t="s">
        <v>31</v>
      </c>
      <c r="F193" s="107" t="s">
        <v>92</v>
      </c>
      <c r="G193" s="107">
        <v>6</v>
      </c>
      <c r="H193" s="107" t="s">
        <v>85</v>
      </c>
      <c r="I193" s="107" t="s">
        <v>84</v>
      </c>
      <c r="J193" s="107" t="s">
        <v>116</v>
      </c>
      <c r="K193" s="107" t="s">
        <v>969</v>
      </c>
      <c r="L193" s="106"/>
    </row>
    <row r="194" spans="1:12" x14ac:dyDescent="0.2">
      <c r="A194" s="107" t="s">
        <v>961</v>
      </c>
      <c r="B194" s="107" t="s">
        <v>45</v>
      </c>
      <c r="C194" s="107" t="s">
        <v>117</v>
      </c>
      <c r="D194" s="107" t="s">
        <v>1826</v>
      </c>
      <c r="E194" s="107" t="s">
        <v>31</v>
      </c>
      <c r="F194" s="107" t="s">
        <v>92</v>
      </c>
      <c r="G194" s="107">
        <v>6</v>
      </c>
      <c r="H194" s="107" t="s">
        <v>85</v>
      </c>
      <c r="I194" s="107" t="s">
        <v>84</v>
      </c>
      <c r="J194" s="107" t="s">
        <v>116</v>
      </c>
      <c r="K194" s="107" t="s">
        <v>969</v>
      </c>
      <c r="L194" s="106"/>
    </row>
    <row r="195" spans="1:12" x14ac:dyDescent="0.2">
      <c r="A195" s="104" t="s">
        <v>961</v>
      </c>
      <c r="B195" s="104" t="s">
        <v>49</v>
      </c>
      <c r="C195" s="104" t="s">
        <v>117</v>
      </c>
      <c r="D195" s="104" t="s">
        <v>1824</v>
      </c>
      <c r="E195" s="104" t="s">
        <v>23</v>
      </c>
      <c r="F195" s="104" t="s">
        <v>1852</v>
      </c>
      <c r="G195" s="104" t="s">
        <v>99</v>
      </c>
      <c r="H195" s="104" t="s">
        <v>81</v>
      </c>
      <c r="I195" s="104" t="s">
        <v>84</v>
      </c>
      <c r="J195" s="104" t="s">
        <v>111</v>
      </c>
      <c r="K195" s="104" t="s">
        <v>969</v>
      </c>
      <c r="L195" s="106"/>
    </row>
    <row r="196" spans="1:12" x14ac:dyDescent="0.2">
      <c r="A196" s="104" t="s">
        <v>961</v>
      </c>
      <c r="B196" s="104" t="s">
        <v>49</v>
      </c>
      <c r="C196" s="104" t="s">
        <v>117</v>
      </c>
      <c r="D196" s="104" t="s">
        <v>1825</v>
      </c>
      <c r="E196" s="104" t="s">
        <v>31</v>
      </c>
      <c r="F196" s="104" t="s">
        <v>1853</v>
      </c>
      <c r="G196" s="104" t="s">
        <v>125</v>
      </c>
      <c r="H196" s="104" t="s">
        <v>153</v>
      </c>
      <c r="I196" s="104" t="s">
        <v>95</v>
      </c>
      <c r="J196" s="104" t="s">
        <v>111</v>
      </c>
      <c r="K196" s="104" t="s">
        <v>969</v>
      </c>
      <c r="L196" s="106"/>
    </row>
    <row r="197" spans="1:12" x14ac:dyDescent="0.2">
      <c r="A197" s="107" t="s">
        <v>961</v>
      </c>
      <c r="B197" s="107" t="s">
        <v>45</v>
      </c>
      <c r="C197" s="107" t="s">
        <v>117</v>
      </c>
      <c r="D197" s="107" t="s">
        <v>1827</v>
      </c>
      <c r="E197" s="107" t="s">
        <v>31</v>
      </c>
      <c r="F197" s="107" t="s">
        <v>92</v>
      </c>
      <c r="G197" s="107">
        <v>6</v>
      </c>
      <c r="H197" s="107" t="s">
        <v>85</v>
      </c>
      <c r="I197" s="107" t="s">
        <v>84</v>
      </c>
      <c r="J197" s="107" t="s">
        <v>116</v>
      </c>
      <c r="K197" s="107" t="s">
        <v>969</v>
      </c>
      <c r="L197" s="106"/>
    </row>
    <row r="198" spans="1:12" x14ac:dyDescent="0.2">
      <c r="A198" s="107" t="s">
        <v>961</v>
      </c>
      <c r="B198" s="107" t="s">
        <v>45</v>
      </c>
      <c r="C198" s="107" t="s">
        <v>117</v>
      </c>
      <c r="D198" s="107" t="s">
        <v>1828</v>
      </c>
      <c r="E198" s="107" t="s">
        <v>31</v>
      </c>
      <c r="F198" s="107" t="s">
        <v>92</v>
      </c>
      <c r="G198" s="107">
        <v>6</v>
      </c>
      <c r="H198" s="107" t="s">
        <v>85</v>
      </c>
      <c r="I198" s="107" t="s">
        <v>84</v>
      </c>
      <c r="J198" s="107" t="s">
        <v>116</v>
      </c>
      <c r="K198" s="107" t="s">
        <v>969</v>
      </c>
      <c r="L198" s="106"/>
    </row>
    <row r="199" spans="1:12" x14ac:dyDescent="0.2">
      <c r="A199" s="107" t="s">
        <v>41</v>
      </c>
      <c r="B199" s="107" t="s">
        <v>49</v>
      </c>
      <c r="C199" s="107" t="s">
        <v>1645</v>
      </c>
      <c r="D199" s="107" t="s">
        <v>1646</v>
      </c>
      <c r="E199" s="107" t="s">
        <v>23</v>
      </c>
      <c r="F199" s="107">
        <v>405904294</v>
      </c>
      <c r="G199" s="107">
        <v>34</v>
      </c>
      <c r="H199" s="107" t="s">
        <v>167</v>
      </c>
      <c r="I199" s="107" t="s">
        <v>126</v>
      </c>
      <c r="J199" s="107" t="s">
        <v>158</v>
      </c>
      <c r="K199" s="107" t="s">
        <v>969</v>
      </c>
      <c r="L199" s="106"/>
    </row>
    <row r="200" spans="1:12" x14ac:dyDescent="0.2">
      <c r="A200" s="107" t="s">
        <v>961</v>
      </c>
      <c r="B200" s="107" t="s">
        <v>45</v>
      </c>
      <c r="C200" s="107" t="s">
        <v>117</v>
      </c>
      <c r="D200" s="107" t="s">
        <v>1902</v>
      </c>
      <c r="E200" s="107" t="s">
        <v>31</v>
      </c>
      <c r="F200" s="107" t="s">
        <v>92</v>
      </c>
      <c r="G200" s="107">
        <v>6</v>
      </c>
      <c r="H200" s="107" t="s">
        <v>85</v>
      </c>
      <c r="I200" s="107" t="s">
        <v>84</v>
      </c>
      <c r="J200" s="107" t="s">
        <v>116</v>
      </c>
      <c r="K200" s="107" t="s">
        <v>969</v>
      </c>
      <c r="L200" s="106"/>
    </row>
    <row r="201" spans="1:12" x14ac:dyDescent="0.2">
      <c r="A201" s="107" t="s">
        <v>961</v>
      </c>
      <c r="B201" s="107" t="s">
        <v>45</v>
      </c>
      <c r="C201" s="107" t="s">
        <v>117</v>
      </c>
      <c r="D201" s="107" t="s">
        <v>1903</v>
      </c>
      <c r="E201" s="107" t="s">
        <v>31</v>
      </c>
      <c r="F201" s="107" t="s">
        <v>92</v>
      </c>
      <c r="G201" s="107">
        <v>6</v>
      </c>
      <c r="H201" s="107" t="s">
        <v>85</v>
      </c>
      <c r="I201" s="107" t="s">
        <v>84</v>
      </c>
      <c r="J201" s="107" t="s">
        <v>116</v>
      </c>
      <c r="K201" s="107" t="s">
        <v>969</v>
      </c>
      <c r="L201" s="106"/>
    </row>
    <row r="202" spans="1:12" x14ac:dyDescent="0.2">
      <c r="A202" s="104" t="s">
        <v>961</v>
      </c>
      <c r="B202" s="104" t="s">
        <v>49</v>
      </c>
      <c r="C202" s="104" t="s">
        <v>117</v>
      </c>
      <c r="D202" s="104" t="s">
        <v>1866</v>
      </c>
      <c r="E202" s="104" t="s">
        <v>31</v>
      </c>
      <c r="F202" s="104" t="s">
        <v>1916</v>
      </c>
      <c r="G202" s="104" t="s">
        <v>155</v>
      </c>
      <c r="H202" s="104" t="s">
        <v>85</v>
      </c>
      <c r="I202" s="104" t="s">
        <v>84</v>
      </c>
      <c r="J202" s="104" t="s">
        <v>116</v>
      </c>
      <c r="K202" s="104" t="s">
        <v>969</v>
      </c>
      <c r="L202" s="106"/>
    </row>
    <row r="203" spans="1:12" x14ac:dyDescent="0.2">
      <c r="A203" s="104" t="s">
        <v>961</v>
      </c>
      <c r="B203" s="104" t="s">
        <v>49</v>
      </c>
      <c r="C203" s="104" t="s">
        <v>117</v>
      </c>
      <c r="D203" s="104" t="s">
        <v>1867</v>
      </c>
      <c r="E203" s="104" t="s">
        <v>31</v>
      </c>
      <c r="F203" s="104" t="s">
        <v>1925</v>
      </c>
      <c r="G203" s="104" t="s">
        <v>155</v>
      </c>
      <c r="H203" s="104" t="s">
        <v>85</v>
      </c>
      <c r="I203" s="104" t="s">
        <v>84</v>
      </c>
      <c r="J203" s="104" t="s">
        <v>116</v>
      </c>
      <c r="K203" s="104" t="s">
        <v>969</v>
      </c>
      <c r="L203" s="106"/>
    </row>
    <row r="204" spans="1:12" x14ac:dyDescent="0.2">
      <c r="A204" s="107" t="s">
        <v>961</v>
      </c>
      <c r="B204" s="107" t="s">
        <v>49</v>
      </c>
      <c r="C204" s="107" t="s">
        <v>117</v>
      </c>
      <c r="D204" s="107" t="s">
        <v>1868</v>
      </c>
      <c r="E204" s="107" t="s">
        <v>23</v>
      </c>
      <c r="F204" s="107">
        <v>402945457</v>
      </c>
      <c r="G204" s="107">
        <v>8</v>
      </c>
      <c r="H204" s="107" t="s">
        <v>85</v>
      </c>
      <c r="I204" s="107" t="s">
        <v>84</v>
      </c>
      <c r="J204" s="107" t="s">
        <v>116</v>
      </c>
      <c r="K204" s="107" t="s">
        <v>969</v>
      </c>
      <c r="L204" s="106"/>
    </row>
    <row r="205" spans="1:12" x14ac:dyDescent="0.2">
      <c r="A205" s="107" t="s">
        <v>961</v>
      </c>
      <c r="B205" s="107" t="s">
        <v>49</v>
      </c>
      <c r="C205" s="107" t="s">
        <v>117</v>
      </c>
      <c r="D205" s="107" t="s">
        <v>1869</v>
      </c>
      <c r="E205" s="107" t="s">
        <v>31</v>
      </c>
      <c r="F205" s="107">
        <v>403021931</v>
      </c>
      <c r="G205" s="107">
        <v>8</v>
      </c>
      <c r="H205" s="107" t="s">
        <v>85</v>
      </c>
      <c r="I205" s="107" t="s">
        <v>84</v>
      </c>
      <c r="J205" s="107" t="s">
        <v>116</v>
      </c>
      <c r="K205" s="107" t="s">
        <v>969</v>
      </c>
      <c r="L205" s="106"/>
    </row>
    <row r="206" spans="1:12" x14ac:dyDescent="0.2">
      <c r="A206" s="104" t="s">
        <v>961</v>
      </c>
      <c r="B206" s="104" t="s">
        <v>49</v>
      </c>
      <c r="C206" s="104" t="s">
        <v>117</v>
      </c>
      <c r="D206" s="104" t="s">
        <v>1870</v>
      </c>
      <c r="E206" s="104" t="s">
        <v>23</v>
      </c>
      <c r="F206" s="104" t="s">
        <v>1917</v>
      </c>
      <c r="G206" s="104" t="s">
        <v>119</v>
      </c>
      <c r="H206" s="104" t="s">
        <v>81</v>
      </c>
      <c r="I206" s="104" t="s">
        <v>84</v>
      </c>
      <c r="J206" s="104" t="s">
        <v>111</v>
      </c>
      <c r="K206" s="104" t="s">
        <v>969</v>
      </c>
      <c r="L206" s="106"/>
    </row>
    <row r="207" spans="1:12" x14ac:dyDescent="0.2">
      <c r="A207" s="107" t="s">
        <v>961</v>
      </c>
      <c r="B207" s="107" t="s">
        <v>45</v>
      </c>
      <c r="C207" s="107" t="s">
        <v>117</v>
      </c>
      <c r="D207" s="107" t="s">
        <v>1906</v>
      </c>
      <c r="E207" s="107" t="s">
        <v>31</v>
      </c>
      <c r="F207" s="107" t="s">
        <v>92</v>
      </c>
      <c r="G207" s="107">
        <v>6</v>
      </c>
      <c r="H207" s="107" t="s">
        <v>85</v>
      </c>
      <c r="I207" s="107" t="s">
        <v>84</v>
      </c>
      <c r="J207" s="107" t="s">
        <v>116</v>
      </c>
      <c r="K207" s="107" t="s">
        <v>969</v>
      </c>
      <c r="L207" s="106"/>
    </row>
    <row r="208" spans="1:12" x14ac:dyDescent="0.2">
      <c r="A208" s="104" t="s">
        <v>961</v>
      </c>
      <c r="B208" s="104" t="s">
        <v>49</v>
      </c>
      <c r="C208" s="104" t="s">
        <v>117</v>
      </c>
      <c r="D208" s="104" t="s">
        <v>1871</v>
      </c>
      <c r="E208" s="104" t="s">
        <v>23</v>
      </c>
      <c r="F208" s="104" t="s">
        <v>1918</v>
      </c>
      <c r="G208" s="104" t="s">
        <v>119</v>
      </c>
      <c r="H208" s="104" t="s">
        <v>81</v>
      </c>
      <c r="I208" s="104" t="s">
        <v>84</v>
      </c>
      <c r="J208" s="104" t="s">
        <v>111</v>
      </c>
      <c r="K208" s="104" t="s">
        <v>969</v>
      </c>
      <c r="L208" s="106"/>
    </row>
    <row r="209" spans="1:12" x14ac:dyDescent="0.2">
      <c r="A209" s="107" t="s">
        <v>961</v>
      </c>
      <c r="B209" s="107" t="s">
        <v>45</v>
      </c>
      <c r="C209" s="107" t="s">
        <v>117</v>
      </c>
      <c r="D209" s="107" t="s">
        <v>1907</v>
      </c>
      <c r="E209" s="107" t="s">
        <v>31</v>
      </c>
      <c r="F209" s="107" t="s">
        <v>92</v>
      </c>
      <c r="G209" s="107">
        <v>6</v>
      </c>
      <c r="H209" s="107" t="s">
        <v>85</v>
      </c>
      <c r="I209" s="107" t="s">
        <v>84</v>
      </c>
      <c r="J209" s="107" t="s">
        <v>116</v>
      </c>
      <c r="K209" s="107" t="s">
        <v>969</v>
      </c>
      <c r="L209" s="106"/>
    </row>
    <row r="210" spans="1:12" x14ac:dyDescent="0.2">
      <c r="A210" s="104" t="s">
        <v>961</v>
      </c>
      <c r="B210" s="104" t="s">
        <v>49</v>
      </c>
      <c r="C210" s="104" t="s">
        <v>117</v>
      </c>
      <c r="D210" s="104" t="s">
        <v>1872</v>
      </c>
      <c r="E210" s="104" t="s">
        <v>23</v>
      </c>
      <c r="F210" s="104" t="s">
        <v>1926</v>
      </c>
      <c r="G210" s="104" t="s">
        <v>119</v>
      </c>
      <c r="H210" s="104" t="s">
        <v>81</v>
      </c>
      <c r="I210" s="104" t="s">
        <v>84</v>
      </c>
      <c r="J210" s="104" t="s">
        <v>111</v>
      </c>
      <c r="K210" s="104" t="s">
        <v>969</v>
      </c>
      <c r="L210" s="106"/>
    </row>
    <row r="211" spans="1:12" x14ac:dyDescent="0.2">
      <c r="A211" s="104" t="s">
        <v>961</v>
      </c>
      <c r="B211" s="104" t="s">
        <v>49</v>
      </c>
      <c r="C211" s="104" t="s">
        <v>117</v>
      </c>
      <c r="D211" s="104" t="s">
        <v>1873</v>
      </c>
      <c r="E211" s="104" t="s">
        <v>23</v>
      </c>
      <c r="F211" s="104" t="s">
        <v>1919</v>
      </c>
      <c r="G211" s="104" t="s">
        <v>119</v>
      </c>
      <c r="H211" s="104" t="s">
        <v>81</v>
      </c>
      <c r="I211" s="104" t="s">
        <v>84</v>
      </c>
      <c r="J211" s="104" t="s">
        <v>111</v>
      </c>
      <c r="K211" s="104" t="s">
        <v>969</v>
      </c>
      <c r="L211" s="106"/>
    </row>
    <row r="212" spans="1:12" x14ac:dyDescent="0.2">
      <c r="A212" s="104" t="s">
        <v>961</v>
      </c>
      <c r="B212" s="104" t="s">
        <v>49</v>
      </c>
      <c r="C212" s="104" t="s">
        <v>117</v>
      </c>
      <c r="D212" s="104" t="s">
        <v>1874</v>
      </c>
      <c r="E212" s="104" t="s">
        <v>23</v>
      </c>
      <c r="F212" s="104" t="s">
        <v>1920</v>
      </c>
      <c r="G212" s="104" t="s">
        <v>119</v>
      </c>
      <c r="H212" s="104" t="s">
        <v>81</v>
      </c>
      <c r="I212" s="104" t="s">
        <v>84</v>
      </c>
      <c r="J212" s="104" t="s">
        <v>111</v>
      </c>
      <c r="K212" s="104" t="s">
        <v>969</v>
      </c>
      <c r="L212" s="106"/>
    </row>
    <row r="213" spans="1:12" x14ac:dyDescent="0.2">
      <c r="A213" s="104" t="s">
        <v>961</v>
      </c>
      <c r="B213" s="104" t="s">
        <v>49</v>
      </c>
      <c r="C213" s="104" t="s">
        <v>117</v>
      </c>
      <c r="D213" s="104" t="s">
        <v>1875</v>
      </c>
      <c r="E213" s="104" t="s">
        <v>31</v>
      </c>
      <c r="F213" s="104" t="s">
        <v>1921</v>
      </c>
      <c r="G213" s="104" t="s">
        <v>119</v>
      </c>
      <c r="H213" s="104" t="s">
        <v>81</v>
      </c>
      <c r="I213" s="104" t="s">
        <v>84</v>
      </c>
      <c r="J213" s="104" t="s">
        <v>111</v>
      </c>
      <c r="K213" s="104" t="s">
        <v>969</v>
      </c>
      <c r="L213" s="106"/>
    </row>
    <row r="214" spans="1:12" x14ac:dyDescent="0.2">
      <c r="A214" s="107" t="s">
        <v>961</v>
      </c>
      <c r="B214" s="107" t="s">
        <v>45</v>
      </c>
      <c r="C214" s="107" t="s">
        <v>117</v>
      </c>
      <c r="D214" s="107" t="s">
        <v>1908</v>
      </c>
      <c r="E214" s="107" t="s">
        <v>31</v>
      </c>
      <c r="F214" s="107" t="s">
        <v>92</v>
      </c>
      <c r="G214" s="107">
        <v>6</v>
      </c>
      <c r="H214" s="107" t="s">
        <v>85</v>
      </c>
      <c r="I214" s="107" t="s">
        <v>84</v>
      </c>
      <c r="J214" s="107" t="s">
        <v>116</v>
      </c>
      <c r="K214" s="107" t="s">
        <v>969</v>
      </c>
      <c r="L214" s="106"/>
    </row>
    <row r="215" spans="1:12" x14ac:dyDescent="0.2">
      <c r="A215" s="107" t="s">
        <v>961</v>
      </c>
      <c r="B215" s="107" t="s">
        <v>49</v>
      </c>
      <c r="C215" s="107" t="s">
        <v>108</v>
      </c>
      <c r="D215" s="107" t="s">
        <v>1856</v>
      </c>
      <c r="E215" s="107" t="s">
        <v>23</v>
      </c>
      <c r="F215" s="107">
        <v>402953038</v>
      </c>
      <c r="G215" s="107">
        <v>35</v>
      </c>
      <c r="H215" s="107" t="s">
        <v>87</v>
      </c>
      <c r="I215" s="107" t="s">
        <v>88</v>
      </c>
      <c r="J215" s="107" t="s">
        <v>111</v>
      </c>
      <c r="K215" s="107" t="s">
        <v>969</v>
      </c>
      <c r="L215" s="106"/>
    </row>
    <row r="216" spans="1:12" x14ac:dyDescent="0.2">
      <c r="A216" s="107" t="s">
        <v>961</v>
      </c>
      <c r="B216" s="107" t="s">
        <v>45</v>
      </c>
      <c r="C216" s="107" t="s">
        <v>117</v>
      </c>
      <c r="D216" s="107" t="s">
        <v>1888</v>
      </c>
      <c r="E216" s="107" t="s">
        <v>29</v>
      </c>
      <c r="F216" s="107" t="s">
        <v>92</v>
      </c>
      <c r="G216" s="107">
        <v>6</v>
      </c>
      <c r="H216" s="107" t="s">
        <v>85</v>
      </c>
      <c r="I216" s="107" t="s">
        <v>84</v>
      </c>
      <c r="J216" s="107" t="s">
        <v>116</v>
      </c>
      <c r="K216" s="107" t="s">
        <v>969</v>
      </c>
      <c r="L216" s="106"/>
    </row>
    <row r="217" spans="1:12" x14ac:dyDescent="0.2">
      <c r="A217" s="107" t="s">
        <v>961</v>
      </c>
      <c r="B217" s="107" t="s">
        <v>45</v>
      </c>
      <c r="C217" s="107" t="s">
        <v>117</v>
      </c>
      <c r="D217" s="107" t="s">
        <v>1889</v>
      </c>
      <c r="E217" s="107" t="s">
        <v>29</v>
      </c>
      <c r="F217" s="107" t="s">
        <v>92</v>
      </c>
      <c r="G217" s="107">
        <v>6</v>
      </c>
      <c r="H217" s="107" t="s">
        <v>85</v>
      </c>
      <c r="I217" s="107" t="s">
        <v>84</v>
      </c>
      <c r="J217" s="107" t="s">
        <v>116</v>
      </c>
      <c r="K217" s="107" t="s">
        <v>969</v>
      </c>
      <c r="L217" s="106"/>
    </row>
    <row r="218" spans="1:12" x14ac:dyDescent="0.2">
      <c r="A218" s="104" t="s">
        <v>961</v>
      </c>
      <c r="B218" s="104" t="s">
        <v>45</v>
      </c>
      <c r="C218" s="104" t="s">
        <v>108</v>
      </c>
      <c r="D218" s="104" t="s">
        <v>1879</v>
      </c>
      <c r="E218" s="104" t="s">
        <v>31</v>
      </c>
      <c r="F218" s="104" t="s">
        <v>92</v>
      </c>
      <c r="G218" s="104" t="s">
        <v>134</v>
      </c>
      <c r="H218" s="104" t="s">
        <v>137</v>
      </c>
      <c r="I218" s="104" t="s">
        <v>82</v>
      </c>
      <c r="J218" s="104" t="s">
        <v>132</v>
      </c>
      <c r="K218" s="104" t="s">
        <v>969</v>
      </c>
      <c r="L218" s="106"/>
    </row>
    <row r="219" spans="1:12" x14ac:dyDescent="0.2">
      <c r="A219" s="107" t="s">
        <v>961</v>
      </c>
      <c r="B219" s="107" t="s">
        <v>45</v>
      </c>
      <c r="C219" s="107" t="s">
        <v>117</v>
      </c>
      <c r="D219" s="107" t="s">
        <v>1891</v>
      </c>
      <c r="E219" s="107" t="s">
        <v>29</v>
      </c>
      <c r="F219" s="107" t="s">
        <v>92</v>
      </c>
      <c r="G219" s="107">
        <v>6</v>
      </c>
      <c r="H219" s="107" t="s">
        <v>85</v>
      </c>
      <c r="I219" s="107" t="s">
        <v>84</v>
      </c>
      <c r="J219" s="107" t="s">
        <v>116</v>
      </c>
      <c r="K219" s="107" t="s">
        <v>969</v>
      </c>
      <c r="L219" s="106"/>
    </row>
    <row r="220" spans="1:12" x14ac:dyDescent="0.2">
      <c r="A220" s="107" t="s">
        <v>961</v>
      </c>
      <c r="B220" s="107" t="s">
        <v>45</v>
      </c>
      <c r="C220" s="107" t="s">
        <v>117</v>
      </c>
      <c r="D220" s="107" t="s">
        <v>1894</v>
      </c>
      <c r="E220" s="107" t="s">
        <v>29</v>
      </c>
      <c r="F220" s="107" t="s">
        <v>92</v>
      </c>
      <c r="G220" s="107">
        <v>6</v>
      </c>
      <c r="H220" s="107" t="s">
        <v>85</v>
      </c>
      <c r="I220" s="107" t="s">
        <v>84</v>
      </c>
      <c r="J220" s="107" t="s">
        <v>116</v>
      </c>
      <c r="K220" s="107" t="s">
        <v>969</v>
      </c>
      <c r="L220" s="106"/>
    </row>
    <row r="221" spans="1:12" x14ac:dyDescent="0.2">
      <c r="A221" s="107" t="s">
        <v>961</v>
      </c>
      <c r="B221" s="107" t="s">
        <v>45</v>
      </c>
      <c r="C221" s="107" t="s">
        <v>117</v>
      </c>
      <c r="D221" s="107" t="s">
        <v>1895</v>
      </c>
      <c r="E221" s="107" t="s">
        <v>29</v>
      </c>
      <c r="F221" s="107" t="s">
        <v>92</v>
      </c>
      <c r="G221" s="107">
        <v>6</v>
      </c>
      <c r="H221" s="107" t="s">
        <v>85</v>
      </c>
      <c r="I221" s="107" t="s">
        <v>84</v>
      </c>
      <c r="J221" s="107" t="s">
        <v>116</v>
      </c>
      <c r="K221" s="107" t="s">
        <v>969</v>
      </c>
      <c r="L221" s="106"/>
    </row>
    <row r="222" spans="1:12" x14ac:dyDescent="0.2">
      <c r="A222" s="107" t="s">
        <v>42</v>
      </c>
      <c r="B222" s="107" t="s">
        <v>48</v>
      </c>
      <c r="C222" s="107" t="s">
        <v>164</v>
      </c>
      <c r="D222" s="107" t="s">
        <v>1912</v>
      </c>
      <c r="E222" s="107" t="s">
        <v>32</v>
      </c>
      <c r="F222" s="107">
        <v>403721697</v>
      </c>
      <c r="G222" s="107">
        <v>8</v>
      </c>
      <c r="H222" s="107" t="s">
        <v>109</v>
      </c>
      <c r="I222" s="107" t="s">
        <v>179</v>
      </c>
      <c r="J222" s="107" t="s">
        <v>1782</v>
      </c>
      <c r="K222" s="107" t="s">
        <v>969</v>
      </c>
      <c r="L222" s="106"/>
    </row>
    <row r="223" spans="1:12" x14ac:dyDescent="0.2">
      <c r="A223" s="107" t="s">
        <v>961</v>
      </c>
      <c r="B223" s="107" t="s">
        <v>45</v>
      </c>
      <c r="C223" s="107" t="s">
        <v>117</v>
      </c>
      <c r="D223" s="107" t="s">
        <v>1896</v>
      </c>
      <c r="E223" s="107" t="s">
        <v>29</v>
      </c>
      <c r="F223" s="107" t="s">
        <v>92</v>
      </c>
      <c r="G223" s="107">
        <v>6</v>
      </c>
      <c r="H223" s="107" t="s">
        <v>85</v>
      </c>
      <c r="I223" s="107" t="s">
        <v>84</v>
      </c>
      <c r="J223" s="107" t="s">
        <v>116</v>
      </c>
      <c r="K223" s="107" t="s">
        <v>969</v>
      </c>
      <c r="L223" s="106"/>
    </row>
    <row r="224" spans="1:12" x14ac:dyDescent="0.2">
      <c r="A224" s="107" t="s">
        <v>961</v>
      </c>
      <c r="B224" s="107" t="s">
        <v>45</v>
      </c>
      <c r="C224" s="107" t="s">
        <v>157</v>
      </c>
      <c r="D224" s="107">
        <v>1</v>
      </c>
      <c r="E224" s="107" t="s">
        <v>23</v>
      </c>
      <c r="F224" s="107" t="s">
        <v>92</v>
      </c>
      <c r="G224" s="107">
        <v>25</v>
      </c>
      <c r="H224" s="107" t="s">
        <v>81</v>
      </c>
      <c r="I224" s="107" t="s">
        <v>84</v>
      </c>
      <c r="J224" s="107" t="s">
        <v>111</v>
      </c>
      <c r="K224" s="107" t="s">
        <v>969</v>
      </c>
      <c r="L224" s="106"/>
    </row>
    <row r="225" spans="1:12" x14ac:dyDescent="0.2">
      <c r="A225" s="107" t="s">
        <v>961</v>
      </c>
      <c r="B225" s="107" t="s">
        <v>45</v>
      </c>
      <c r="C225" s="107" t="s">
        <v>117</v>
      </c>
      <c r="D225" s="107" t="s">
        <v>1897</v>
      </c>
      <c r="E225" s="107" t="s">
        <v>29</v>
      </c>
      <c r="F225" s="107" t="s">
        <v>92</v>
      </c>
      <c r="G225" s="107">
        <v>6</v>
      </c>
      <c r="H225" s="107" t="s">
        <v>85</v>
      </c>
      <c r="I225" s="107" t="s">
        <v>84</v>
      </c>
      <c r="J225" s="107" t="s">
        <v>116</v>
      </c>
      <c r="K225" s="107" t="s">
        <v>969</v>
      </c>
      <c r="L225" s="106"/>
    </row>
    <row r="226" spans="1:12" x14ac:dyDescent="0.2">
      <c r="A226" s="104" t="s">
        <v>961</v>
      </c>
      <c r="B226" s="104" t="s">
        <v>49</v>
      </c>
      <c r="C226" s="104" t="s">
        <v>117</v>
      </c>
      <c r="D226" s="104" t="s">
        <v>1857</v>
      </c>
      <c r="E226" s="104" t="s">
        <v>31</v>
      </c>
      <c r="F226" s="104" t="s">
        <v>1923</v>
      </c>
      <c r="G226" s="104" t="s">
        <v>105</v>
      </c>
      <c r="H226" s="104" t="s">
        <v>85</v>
      </c>
      <c r="I226" s="104" t="s">
        <v>84</v>
      </c>
      <c r="J226" s="104" t="s">
        <v>116</v>
      </c>
      <c r="K226" s="104" t="s">
        <v>969</v>
      </c>
      <c r="L226" s="106"/>
    </row>
    <row r="227" spans="1:12" x14ac:dyDescent="0.2">
      <c r="A227" s="107" t="s">
        <v>961</v>
      </c>
      <c r="B227" s="107" t="s">
        <v>45</v>
      </c>
      <c r="C227" s="107" t="s">
        <v>117</v>
      </c>
      <c r="D227" s="107" t="s">
        <v>1898</v>
      </c>
      <c r="E227" s="107" t="s">
        <v>29</v>
      </c>
      <c r="F227" s="107" t="s">
        <v>92</v>
      </c>
      <c r="G227" s="107">
        <v>6</v>
      </c>
      <c r="H227" s="107" t="s">
        <v>85</v>
      </c>
      <c r="I227" s="107" t="s">
        <v>84</v>
      </c>
      <c r="J227" s="107" t="s">
        <v>116</v>
      </c>
      <c r="K227" s="107" t="s">
        <v>969</v>
      </c>
      <c r="L227" s="106"/>
    </row>
    <row r="228" spans="1:12" x14ac:dyDescent="0.2">
      <c r="A228" s="107" t="s">
        <v>41</v>
      </c>
      <c r="B228" s="107" t="s">
        <v>49</v>
      </c>
      <c r="C228" s="107" t="s">
        <v>1645</v>
      </c>
      <c r="D228" s="107" t="s">
        <v>1650</v>
      </c>
      <c r="E228" s="107" t="s">
        <v>23</v>
      </c>
      <c r="F228" s="107">
        <v>405904289</v>
      </c>
      <c r="G228" s="107">
        <v>34</v>
      </c>
      <c r="H228" s="107" t="s">
        <v>167</v>
      </c>
      <c r="I228" s="107" t="s">
        <v>126</v>
      </c>
      <c r="J228" s="107" t="s">
        <v>158</v>
      </c>
      <c r="K228" s="107" t="s">
        <v>969</v>
      </c>
      <c r="L228" s="106"/>
    </row>
    <row r="229" spans="1:12" x14ac:dyDescent="0.2">
      <c r="A229" s="107" t="s">
        <v>41</v>
      </c>
      <c r="B229" s="107" t="s">
        <v>49</v>
      </c>
      <c r="C229" s="107" t="s">
        <v>1645</v>
      </c>
      <c r="D229" s="107" t="s">
        <v>1651</v>
      </c>
      <c r="E229" s="107" t="s">
        <v>23</v>
      </c>
      <c r="F229" s="107">
        <v>405904292</v>
      </c>
      <c r="G229" s="107">
        <v>34</v>
      </c>
      <c r="H229" s="107" t="s">
        <v>167</v>
      </c>
      <c r="I229" s="107" t="s">
        <v>126</v>
      </c>
      <c r="J229" s="107" t="s">
        <v>158</v>
      </c>
      <c r="K229" s="107" t="s">
        <v>969</v>
      </c>
      <c r="L229" s="106"/>
    </row>
    <row r="230" spans="1:12" x14ac:dyDescent="0.2">
      <c r="A230" s="107" t="s">
        <v>41</v>
      </c>
      <c r="B230" s="107" t="s">
        <v>49</v>
      </c>
      <c r="C230" s="107" t="s">
        <v>1645</v>
      </c>
      <c r="D230" s="107" t="s">
        <v>1648</v>
      </c>
      <c r="E230" s="107" t="s">
        <v>23</v>
      </c>
      <c r="F230" s="107">
        <v>405904452</v>
      </c>
      <c r="G230" s="107">
        <v>34</v>
      </c>
      <c r="H230" s="107" t="s">
        <v>167</v>
      </c>
      <c r="I230" s="107" t="s">
        <v>126</v>
      </c>
      <c r="J230" s="107" t="s">
        <v>158</v>
      </c>
      <c r="K230" s="107" t="s">
        <v>969</v>
      </c>
      <c r="L230" s="106"/>
    </row>
    <row r="231" spans="1:12" x14ac:dyDescent="0.2">
      <c r="A231" s="107" t="s">
        <v>961</v>
      </c>
      <c r="B231" s="107" t="s">
        <v>45</v>
      </c>
      <c r="C231" s="107" t="s">
        <v>117</v>
      </c>
      <c r="D231" s="107" t="s">
        <v>1892</v>
      </c>
      <c r="E231" s="107" t="s">
        <v>29</v>
      </c>
      <c r="F231" s="107" t="s">
        <v>92</v>
      </c>
      <c r="G231" s="107">
        <v>6</v>
      </c>
      <c r="H231" s="107" t="s">
        <v>85</v>
      </c>
      <c r="I231" s="107" t="s">
        <v>84</v>
      </c>
      <c r="J231" s="107" t="s">
        <v>116</v>
      </c>
      <c r="K231" s="107" t="s">
        <v>969</v>
      </c>
      <c r="L231" s="106"/>
    </row>
    <row r="232" spans="1:12" x14ac:dyDescent="0.2">
      <c r="A232" s="107" t="s">
        <v>41</v>
      </c>
      <c r="B232" s="107" t="s">
        <v>48</v>
      </c>
      <c r="C232" s="107" t="s">
        <v>1349</v>
      </c>
      <c r="D232" s="107" t="s">
        <v>1915</v>
      </c>
      <c r="E232" s="107" t="s">
        <v>36</v>
      </c>
      <c r="F232" s="107">
        <v>403702703</v>
      </c>
      <c r="G232" s="107">
        <v>10</v>
      </c>
      <c r="H232" s="107" t="s">
        <v>167</v>
      </c>
      <c r="I232" s="107" t="s">
        <v>123</v>
      </c>
      <c r="J232" s="107" t="s">
        <v>166</v>
      </c>
      <c r="K232" s="107" t="s">
        <v>969</v>
      </c>
      <c r="L232" s="106"/>
    </row>
    <row r="233" spans="1:12" x14ac:dyDescent="0.2">
      <c r="A233" s="107" t="s">
        <v>961</v>
      </c>
      <c r="B233" s="107" t="s">
        <v>45</v>
      </c>
      <c r="C233" s="107" t="s">
        <v>117</v>
      </c>
      <c r="D233" s="107" t="s">
        <v>1899</v>
      </c>
      <c r="E233" s="107" t="s">
        <v>29</v>
      </c>
      <c r="F233" s="107" t="s">
        <v>92</v>
      </c>
      <c r="G233" s="107">
        <v>6</v>
      </c>
      <c r="H233" s="107" t="s">
        <v>85</v>
      </c>
      <c r="I233" s="107" t="s">
        <v>84</v>
      </c>
      <c r="J233" s="107" t="s">
        <v>116</v>
      </c>
      <c r="K233" s="107" t="s">
        <v>969</v>
      </c>
      <c r="L233" s="106"/>
    </row>
    <row r="234" spans="1:12" x14ac:dyDescent="0.2">
      <c r="A234" s="107" t="s">
        <v>961</v>
      </c>
      <c r="B234" s="107" t="s">
        <v>45</v>
      </c>
      <c r="C234" s="107" t="s">
        <v>117</v>
      </c>
      <c r="D234" s="107" t="s">
        <v>1900</v>
      </c>
      <c r="E234" s="107" t="s">
        <v>29</v>
      </c>
      <c r="F234" s="107" t="s">
        <v>92</v>
      </c>
      <c r="G234" s="107">
        <v>6</v>
      </c>
      <c r="H234" s="107" t="s">
        <v>85</v>
      </c>
      <c r="I234" s="107" t="s">
        <v>84</v>
      </c>
      <c r="J234" s="107" t="s">
        <v>116</v>
      </c>
      <c r="K234" s="107" t="s">
        <v>969</v>
      </c>
      <c r="L234" s="106"/>
    </row>
    <row r="235" spans="1:12" x14ac:dyDescent="0.2">
      <c r="A235" s="107" t="s">
        <v>961</v>
      </c>
      <c r="B235" s="107" t="s">
        <v>45</v>
      </c>
      <c r="C235" s="107" t="s">
        <v>117</v>
      </c>
      <c r="D235" s="107" t="s">
        <v>1901</v>
      </c>
      <c r="E235" s="107" t="s">
        <v>29</v>
      </c>
      <c r="F235" s="107" t="s">
        <v>92</v>
      </c>
      <c r="G235" s="107">
        <v>6</v>
      </c>
      <c r="H235" s="107" t="s">
        <v>85</v>
      </c>
      <c r="I235" s="107" t="s">
        <v>84</v>
      </c>
      <c r="J235" s="107" t="s">
        <v>116</v>
      </c>
      <c r="K235" s="107" t="s">
        <v>969</v>
      </c>
      <c r="L235" s="106"/>
    </row>
    <row r="236" spans="1:12" x14ac:dyDescent="0.2">
      <c r="A236" s="107" t="s">
        <v>961</v>
      </c>
      <c r="B236" s="107" t="s">
        <v>45</v>
      </c>
      <c r="C236" s="107" t="s">
        <v>117</v>
      </c>
      <c r="D236" s="107" t="s">
        <v>1909</v>
      </c>
      <c r="E236" s="107" t="s">
        <v>31</v>
      </c>
      <c r="F236" s="107" t="s">
        <v>92</v>
      </c>
      <c r="G236" s="107">
        <v>6</v>
      </c>
      <c r="H236" s="107" t="s">
        <v>85</v>
      </c>
      <c r="I236" s="107" t="s">
        <v>84</v>
      </c>
      <c r="J236" s="107" t="s">
        <v>116</v>
      </c>
      <c r="K236" s="107" t="s">
        <v>969</v>
      </c>
      <c r="L236" s="106"/>
    </row>
    <row r="237" spans="1:12" x14ac:dyDescent="0.2">
      <c r="A237" s="107" t="s">
        <v>961</v>
      </c>
      <c r="B237" s="107" t="s">
        <v>49</v>
      </c>
      <c r="C237" s="107" t="s">
        <v>117</v>
      </c>
      <c r="D237" s="107" t="s">
        <v>1864</v>
      </c>
      <c r="E237" s="107" t="s">
        <v>29</v>
      </c>
      <c r="F237" s="107">
        <v>403004562</v>
      </c>
      <c r="G237" s="107">
        <v>6</v>
      </c>
      <c r="H237" s="107" t="s">
        <v>85</v>
      </c>
      <c r="I237" s="107" t="s">
        <v>84</v>
      </c>
      <c r="J237" s="107" t="s">
        <v>116</v>
      </c>
      <c r="K237" s="107" t="s">
        <v>969</v>
      </c>
      <c r="L237" s="106"/>
    </row>
    <row r="238" spans="1:12" x14ac:dyDescent="0.2">
      <c r="A238" s="107" t="s">
        <v>961</v>
      </c>
      <c r="B238" s="107" t="s">
        <v>49</v>
      </c>
      <c r="C238" s="107" t="s">
        <v>117</v>
      </c>
      <c r="D238" s="107" t="s">
        <v>1865</v>
      </c>
      <c r="E238" s="107" t="s">
        <v>29</v>
      </c>
      <c r="F238" s="107">
        <v>403004563</v>
      </c>
      <c r="G238" s="107">
        <v>6</v>
      </c>
      <c r="H238" s="107" t="s">
        <v>85</v>
      </c>
      <c r="I238" s="107" t="s">
        <v>84</v>
      </c>
      <c r="J238" s="107" t="s">
        <v>116</v>
      </c>
      <c r="K238" s="107" t="s">
        <v>969</v>
      </c>
      <c r="L238" s="106"/>
    </row>
    <row r="239" spans="1:12" x14ac:dyDescent="0.2">
      <c r="A239" s="107" t="s">
        <v>961</v>
      </c>
      <c r="B239" s="107" t="s">
        <v>49</v>
      </c>
      <c r="C239" s="107" t="s">
        <v>117</v>
      </c>
      <c r="D239" s="107" t="s">
        <v>1858</v>
      </c>
      <c r="E239" s="107" t="s">
        <v>31</v>
      </c>
      <c r="F239" s="107">
        <v>403002421</v>
      </c>
      <c r="G239" s="107">
        <v>6</v>
      </c>
      <c r="H239" s="107" t="s">
        <v>85</v>
      </c>
      <c r="I239" s="107" t="s">
        <v>84</v>
      </c>
      <c r="J239" s="107" t="s">
        <v>116</v>
      </c>
      <c r="K239" s="107" t="s">
        <v>969</v>
      </c>
      <c r="L239" s="106"/>
    </row>
    <row r="240" spans="1:12" x14ac:dyDescent="0.2">
      <c r="A240" s="104" t="s">
        <v>961</v>
      </c>
      <c r="B240" s="104" t="s">
        <v>49</v>
      </c>
      <c r="C240" s="104" t="s">
        <v>117</v>
      </c>
      <c r="D240" s="104" t="s">
        <v>1860</v>
      </c>
      <c r="E240" s="104" t="s">
        <v>31</v>
      </c>
      <c r="F240" s="104" t="s">
        <v>1924</v>
      </c>
      <c r="G240" s="104" t="s">
        <v>105</v>
      </c>
      <c r="H240" s="104" t="s">
        <v>85</v>
      </c>
      <c r="I240" s="104" t="s">
        <v>84</v>
      </c>
      <c r="J240" s="104" t="s">
        <v>116</v>
      </c>
      <c r="K240" s="104" t="s">
        <v>969</v>
      </c>
      <c r="L240" s="106"/>
    </row>
    <row r="241" spans="1:12" x14ac:dyDescent="0.2">
      <c r="A241" s="107" t="s">
        <v>961</v>
      </c>
      <c r="B241" s="107" t="s">
        <v>49</v>
      </c>
      <c r="C241" s="107" t="s">
        <v>117</v>
      </c>
      <c r="D241" s="107" t="s">
        <v>1861</v>
      </c>
      <c r="E241" s="107" t="s">
        <v>29</v>
      </c>
      <c r="F241" s="107">
        <v>403002254</v>
      </c>
      <c r="G241" s="107">
        <v>6</v>
      </c>
      <c r="H241" s="107" t="s">
        <v>85</v>
      </c>
      <c r="I241" s="107" t="s">
        <v>84</v>
      </c>
      <c r="J241" s="107" t="s">
        <v>116</v>
      </c>
      <c r="K241" s="107" t="s">
        <v>969</v>
      </c>
      <c r="L241" s="106"/>
    </row>
    <row r="242" spans="1:12" x14ac:dyDescent="0.2">
      <c r="A242" s="107" t="s">
        <v>961</v>
      </c>
      <c r="B242" s="107" t="s">
        <v>49</v>
      </c>
      <c r="C242" s="107" t="s">
        <v>117</v>
      </c>
      <c r="D242" s="107" t="s">
        <v>1876</v>
      </c>
      <c r="E242" s="107" t="s">
        <v>31</v>
      </c>
      <c r="F242" s="107">
        <v>402983564</v>
      </c>
      <c r="G242" s="107">
        <v>36</v>
      </c>
      <c r="H242" s="107" t="s">
        <v>83</v>
      </c>
      <c r="I242" s="107" t="s">
        <v>82</v>
      </c>
      <c r="J242" s="107" t="s">
        <v>116</v>
      </c>
      <c r="K242" s="107" t="s">
        <v>969</v>
      </c>
      <c r="L242" s="106"/>
    </row>
    <row r="243" spans="1:12" x14ac:dyDescent="0.2">
      <c r="A243" s="104" t="s">
        <v>961</v>
      </c>
      <c r="B243" s="104" t="s">
        <v>49</v>
      </c>
      <c r="C243" s="104" t="s">
        <v>117</v>
      </c>
      <c r="D243" s="104" t="s">
        <v>1877</v>
      </c>
      <c r="E243" s="104" t="s">
        <v>31</v>
      </c>
      <c r="F243" s="104" t="s">
        <v>1927</v>
      </c>
      <c r="G243" s="104" t="s">
        <v>86</v>
      </c>
      <c r="H243" s="104" t="s">
        <v>83</v>
      </c>
      <c r="I243" s="104" t="s">
        <v>82</v>
      </c>
      <c r="J243" s="104" t="s">
        <v>116</v>
      </c>
      <c r="K243" s="104" t="s">
        <v>969</v>
      </c>
      <c r="L243" s="106"/>
    </row>
    <row r="244" spans="1:12" x14ac:dyDescent="0.2">
      <c r="A244" s="104" t="s">
        <v>961</v>
      </c>
      <c r="B244" s="104" t="s">
        <v>49</v>
      </c>
      <c r="C244" s="104" t="s">
        <v>117</v>
      </c>
      <c r="D244" s="104" t="s">
        <v>1878</v>
      </c>
      <c r="E244" s="104" t="s">
        <v>31</v>
      </c>
      <c r="F244" s="104" t="s">
        <v>1928</v>
      </c>
      <c r="G244" s="104" t="s">
        <v>86</v>
      </c>
      <c r="H244" s="104" t="s">
        <v>83</v>
      </c>
      <c r="I244" s="104" t="s">
        <v>82</v>
      </c>
      <c r="J244" s="104" t="s">
        <v>116</v>
      </c>
      <c r="K244" s="104" t="s">
        <v>969</v>
      </c>
      <c r="L244" s="106"/>
    </row>
    <row r="245" spans="1:12" x14ac:dyDescent="0.2">
      <c r="A245" s="104" t="s">
        <v>961</v>
      </c>
      <c r="B245" s="104" t="s">
        <v>45</v>
      </c>
      <c r="C245" s="104" t="s">
        <v>108</v>
      </c>
      <c r="D245" s="104" t="s">
        <v>1880</v>
      </c>
      <c r="E245" s="104" t="s">
        <v>23</v>
      </c>
      <c r="F245" s="104" t="s">
        <v>92</v>
      </c>
      <c r="G245" s="104" t="s">
        <v>156</v>
      </c>
      <c r="H245" s="104" t="s">
        <v>135</v>
      </c>
      <c r="I245" s="104" t="s">
        <v>145</v>
      </c>
      <c r="J245" s="104" t="s">
        <v>136</v>
      </c>
      <c r="K245" s="104" t="s">
        <v>969</v>
      </c>
      <c r="L245" s="106"/>
    </row>
    <row r="246" spans="1:12" x14ac:dyDescent="0.2">
      <c r="A246" s="107" t="s">
        <v>41</v>
      </c>
      <c r="B246" s="107" t="s">
        <v>49</v>
      </c>
      <c r="C246" s="107" t="s">
        <v>117</v>
      </c>
      <c r="D246" s="107" t="s">
        <v>1914</v>
      </c>
      <c r="E246" s="107" t="s">
        <v>23</v>
      </c>
      <c r="F246" s="107">
        <v>403700238</v>
      </c>
      <c r="G246" s="107">
        <v>17</v>
      </c>
      <c r="H246" s="107" t="s">
        <v>97</v>
      </c>
      <c r="I246" s="107" t="s">
        <v>1222</v>
      </c>
      <c r="J246" s="107" t="s">
        <v>1617</v>
      </c>
      <c r="K246" s="107" t="s">
        <v>969</v>
      </c>
      <c r="L246" s="106"/>
    </row>
    <row r="247" spans="1:12" x14ac:dyDescent="0.2">
      <c r="A247" s="104" t="s">
        <v>961</v>
      </c>
      <c r="B247" s="104" t="s">
        <v>45</v>
      </c>
      <c r="C247" s="104" t="s">
        <v>108</v>
      </c>
      <c r="D247" s="104" t="s">
        <v>1881</v>
      </c>
      <c r="E247" s="104" t="s">
        <v>23</v>
      </c>
      <c r="F247" s="104" t="s">
        <v>92</v>
      </c>
      <c r="G247" s="104" t="s">
        <v>156</v>
      </c>
      <c r="H247" s="104" t="s">
        <v>135</v>
      </c>
      <c r="I247" s="104" t="s">
        <v>145</v>
      </c>
      <c r="J247" s="104" t="s">
        <v>136</v>
      </c>
      <c r="K247" s="104" t="s">
        <v>969</v>
      </c>
      <c r="L247" s="106"/>
    </row>
    <row r="248" spans="1:12" x14ac:dyDescent="0.2">
      <c r="A248" s="107" t="s">
        <v>42</v>
      </c>
      <c r="B248" s="107" t="s">
        <v>49</v>
      </c>
      <c r="C248" s="107" t="s">
        <v>114</v>
      </c>
      <c r="D248" s="107" t="s">
        <v>1830</v>
      </c>
      <c r="E248" s="107" t="s">
        <v>20</v>
      </c>
      <c r="F248" s="107">
        <v>409521193</v>
      </c>
      <c r="G248" s="107">
        <v>23</v>
      </c>
      <c r="H248" s="107" t="s">
        <v>109</v>
      </c>
      <c r="I248" s="107" t="s">
        <v>1619</v>
      </c>
      <c r="J248" s="107" t="s">
        <v>1664</v>
      </c>
      <c r="K248" s="107" t="s">
        <v>969</v>
      </c>
      <c r="L248" s="106"/>
    </row>
    <row r="249" spans="1:12" x14ac:dyDescent="0.2">
      <c r="A249" s="107" t="s">
        <v>42</v>
      </c>
      <c r="B249" s="107" t="s">
        <v>49</v>
      </c>
      <c r="C249" s="107" t="s">
        <v>114</v>
      </c>
      <c r="D249" s="107" t="s">
        <v>1832</v>
      </c>
      <c r="E249" s="107" t="s">
        <v>20</v>
      </c>
      <c r="F249" s="107">
        <v>409521260</v>
      </c>
      <c r="G249" s="107">
        <v>23</v>
      </c>
      <c r="H249" s="107" t="s">
        <v>109</v>
      </c>
      <c r="I249" s="107" t="s">
        <v>1619</v>
      </c>
      <c r="J249" s="107" t="s">
        <v>1664</v>
      </c>
      <c r="K249" s="107" t="s">
        <v>969</v>
      </c>
      <c r="L249" s="106"/>
    </row>
    <row r="250" spans="1:12" x14ac:dyDescent="0.2">
      <c r="A250" s="107" t="s">
        <v>961</v>
      </c>
      <c r="B250" s="107" t="s">
        <v>45</v>
      </c>
      <c r="C250" s="107" t="s">
        <v>108</v>
      </c>
      <c r="D250" s="107" t="s">
        <v>1882</v>
      </c>
      <c r="E250" s="107" t="s">
        <v>31</v>
      </c>
      <c r="F250" s="107" t="s">
        <v>92</v>
      </c>
      <c r="G250" s="107">
        <v>13</v>
      </c>
      <c r="H250" s="107" t="s">
        <v>135</v>
      </c>
      <c r="I250" s="107" t="s">
        <v>145</v>
      </c>
      <c r="J250" s="107" t="s">
        <v>136</v>
      </c>
      <c r="K250" s="107" t="s">
        <v>969</v>
      </c>
      <c r="L250" s="106"/>
    </row>
    <row r="251" spans="1:12" x14ac:dyDescent="0.2">
      <c r="A251" s="104" t="s">
        <v>961</v>
      </c>
      <c r="B251" s="104" t="s">
        <v>45</v>
      </c>
      <c r="C251" s="104" t="s">
        <v>108</v>
      </c>
      <c r="D251" s="104" t="s">
        <v>1883</v>
      </c>
      <c r="E251" s="104" t="s">
        <v>31</v>
      </c>
      <c r="F251" s="104" t="s">
        <v>92</v>
      </c>
      <c r="G251" s="104" t="s">
        <v>156</v>
      </c>
      <c r="H251" s="104" t="s">
        <v>135</v>
      </c>
      <c r="I251" s="104" t="s">
        <v>145</v>
      </c>
      <c r="J251" s="104" t="s">
        <v>136</v>
      </c>
      <c r="K251" s="104" t="s">
        <v>969</v>
      </c>
      <c r="L251" s="106"/>
    </row>
    <row r="252" spans="1:12" x14ac:dyDescent="0.2">
      <c r="A252" s="104" t="s">
        <v>961</v>
      </c>
      <c r="B252" s="104" t="s">
        <v>45</v>
      </c>
      <c r="C252" s="104" t="s">
        <v>108</v>
      </c>
      <c r="D252" s="104" t="s">
        <v>1884</v>
      </c>
      <c r="E252" s="104" t="s">
        <v>29</v>
      </c>
      <c r="F252" s="104" t="s">
        <v>92</v>
      </c>
      <c r="G252" s="104" t="s">
        <v>156</v>
      </c>
      <c r="H252" s="104" t="s">
        <v>135</v>
      </c>
      <c r="I252" s="104" t="s">
        <v>145</v>
      </c>
      <c r="J252" s="104" t="s">
        <v>136</v>
      </c>
      <c r="K252" s="104" t="s">
        <v>969</v>
      </c>
      <c r="L252" s="106"/>
    </row>
    <row r="253" spans="1:12" x14ac:dyDescent="0.2">
      <c r="A253" s="107" t="s">
        <v>42</v>
      </c>
      <c r="B253" s="107" t="s">
        <v>49</v>
      </c>
      <c r="C253" s="107" t="s">
        <v>114</v>
      </c>
      <c r="D253" s="107" t="s">
        <v>1911</v>
      </c>
      <c r="E253" s="107" t="s">
        <v>20</v>
      </c>
      <c r="F253" s="107">
        <v>406720533</v>
      </c>
      <c r="G253" s="107">
        <v>8</v>
      </c>
      <c r="H253" s="107" t="s">
        <v>80</v>
      </c>
      <c r="I253" s="107" t="s">
        <v>1501</v>
      </c>
      <c r="J253" s="107" t="s">
        <v>1664</v>
      </c>
      <c r="K253" s="107" t="s">
        <v>969</v>
      </c>
      <c r="L253" s="106"/>
    </row>
    <row r="254" spans="1:12" x14ac:dyDescent="0.2">
      <c r="A254" s="107" t="s">
        <v>961</v>
      </c>
      <c r="B254" s="107" t="s">
        <v>45</v>
      </c>
      <c r="C254" s="107" t="s">
        <v>114</v>
      </c>
      <c r="D254" s="107" t="s">
        <v>1886</v>
      </c>
      <c r="E254" s="107" t="s">
        <v>31</v>
      </c>
      <c r="F254" s="107" t="s">
        <v>92</v>
      </c>
      <c r="G254" s="107">
        <v>23</v>
      </c>
      <c r="H254" s="107" t="s">
        <v>137</v>
      </c>
      <c r="I254" s="107" t="s">
        <v>91</v>
      </c>
      <c r="J254" s="107" t="s">
        <v>864</v>
      </c>
      <c r="K254" s="107" t="s">
        <v>969</v>
      </c>
      <c r="L254" s="106"/>
    </row>
    <row r="255" spans="1:12" x14ac:dyDescent="0.2">
      <c r="A255" s="104" t="s">
        <v>961</v>
      </c>
      <c r="B255" s="104" t="s">
        <v>45</v>
      </c>
      <c r="C255" s="104" t="s">
        <v>114</v>
      </c>
      <c r="D255" s="104" t="s">
        <v>1885</v>
      </c>
      <c r="E255" s="104" t="s">
        <v>31</v>
      </c>
      <c r="F255" s="104" t="s">
        <v>92</v>
      </c>
      <c r="G255" s="104" t="s">
        <v>90</v>
      </c>
      <c r="H255" s="104" t="s">
        <v>137</v>
      </c>
      <c r="I255" s="104" t="s">
        <v>91</v>
      </c>
      <c r="J255" s="104" t="s">
        <v>864</v>
      </c>
      <c r="K255" s="104" t="s">
        <v>969</v>
      </c>
      <c r="L255" s="106"/>
    </row>
    <row r="256" spans="1:12" x14ac:dyDescent="0.2">
      <c r="A256" s="104" t="s">
        <v>961</v>
      </c>
      <c r="B256" s="104" t="s">
        <v>45</v>
      </c>
      <c r="C256" s="104" t="s">
        <v>114</v>
      </c>
      <c r="D256" s="104" t="s">
        <v>2294</v>
      </c>
      <c r="E256" s="104" t="s">
        <v>31</v>
      </c>
      <c r="F256" s="104" t="s">
        <v>92</v>
      </c>
      <c r="G256" s="104" t="s">
        <v>90</v>
      </c>
      <c r="H256" s="104" t="s">
        <v>137</v>
      </c>
      <c r="I256" s="104" t="s">
        <v>91</v>
      </c>
      <c r="J256" s="104" t="s">
        <v>864</v>
      </c>
      <c r="K256" s="104" t="s">
        <v>969</v>
      </c>
      <c r="L256" s="106"/>
    </row>
    <row r="257" spans="1:12" x14ac:dyDescent="0.2">
      <c r="A257" s="107" t="s">
        <v>961</v>
      </c>
      <c r="B257" s="107" t="s">
        <v>48</v>
      </c>
      <c r="C257" s="107" t="s">
        <v>169</v>
      </c>
      <c r="D257" s="107" t="s">
        <v>1910</v>
      </c>
      <c r="E257" s="107" t="s">
        <v>31</v>
      </c>
      <c r="F257" s="107">
        <v>402946210</v>
      </c>
      <c r="G257" s="107">
        <v>22</v>
      </c>
      <c r="H257" s="107" t="s">
        <v>153</v>
      </c>
      <c r="I257" s="107" t="s">
        <v>95</v>
      </c>
      <c r="J257" s="107" t="s">
        <v>111</v>
      </c>
      <c r="K257" s="107" t="s">
        <v>969</v>
      </c>
      <c r="L257" s="106"/>
    </row>
    <row r="258" spans="1:12" x14ac:dyDescent="0.2">
      <c r="A258" s="104" t="s">
        <v>961</v>
      </c>
      <c r="B258" s="104" t="s">
        <v>45</v>
      </c>
      <c r="C258" s="104" t="s">
        <v>108</v>
      </c>
      <c r="D258" s="104" t="s">
        <v>1636</v>
      </c>
      <c r="E258" s="104" t="s">
        <v>23</v>
      </c>
      <c r="F258" s="104" t="s">
        <v>92</v>
      </c>
      <c r="G258" s="104" t="s">
        <v>156</v>
      </c>
      <c r="H258" s="104" t="s">
        <v>135</v>
      </c>
      <c r="I258" s="104" t="s">
        <v>145</v>
      </c>
      <c r="J258" s="104" t="s">
        <v>136</v>
      </c>
      <c r="K258" s="104" t="s">
        <v>969</v>
      </c>
      <c r="L258" s="106"/>
    </row>
    <row r="259" spans="1:12" x14ac:dyDescent="0.2">
      <c r="A259" s="107" t="s">
        <v>42</v>
      </c>
      <c r="B259" s="107" t="s">
        <v>48</v>
      </c>
      <c r="C259" s="107" t="s">
        <v>185</v>
      </c>
      <c r="D259" s="107" t="s">
        <v>1913</v>
      </c>
      <c r="E259" s="107" t="s">
        <v>23</v>
      </c>
      <c r="F259" s="107">
        <v>403724321</v>
      </c>
      <c r="G259" s="107">
        <v>29</v>
      </c>
      <c r="H259" s="107" t="s">
        <v>80</v>
      </c>
      <c r="I259" s="107" t="s">
        <v>179</v>
      </c>
      <c r="J259" s="107" t="s">
        <v>186</v>
      </c>
      <c r="K259" s="107" t="s">
        <v>969</v>
      </c>
      <c r="L259" s="106"/>
    </row>
    <row r="260" spans="1:12" x14ac:dyDescent="0.2">
      <c r="A260" s="107" t="s">
        <v>961</v>
      </c>
      <c r="B260" s="107" t="s">
        <v>48</v>
      </c>
      <c r="C260" s="107" t="s">
        <v>115</v>
      </c>
      <c r="D260" s="107" t="s">
        <v>1640</v>
      </c>
      <c r="E260" s="107" t="s">
        <v>23</v>
      </c>
      <c r="F260" s="107">
        <v>403027703</v>
      </c>
      <c r="G260" s="107">
        <v>32</v>
      </c>
      <c r="H260" s="107" t="s">
        <v>135</v>
      </c>
      <c r="I260" s="107" t="s">
        <v>82</v>
      </c>
      <c r="J260" s="107" t="s">
        <v>136</v>
      </c>
      <c r="K260" s="107" t="s">
        <v>969</v>
      </c>
      <c r="L260" s="106"/>
    </row>
    <row r="261" spans="1:12" x14ac:dyDescent="0.2">
      <c r="A261" s="107" t="s">
        <v>961</v>
      </c>
      <c r="B261" s="107" t="s">
        <v>49</v>
      </c>
      <c r="C261" s="107" t="s">
        <v>117</v>
      </c>
      <c r="D261" s="107" t="s">
        <v>2281</v>
      </c>
      <c r="E261" s="107" t="s">
        <v>31</v>
      </c>
      <c r="F261" s="107">
        <v>402987814</v>
      </c>
      <c r="G261" s="107">
        <v>6</v>
      </c>
      <c r="H261" s="107" t="s">
        <v>85</v>
      </c>
      <c r="I261" s="107" t="s">
        <v>84</v>
      </c>
      <c r="J261" s="107" t="s">
        <v>116</v>
      </c>
      <c r="K261" s="107" t="s">
        <v>969</v>
      </c>
      <c r="L261" s="106"/>
    </row>
    <row r="262" spans="1:12" x14ac:dyDescent="0.2">
      <c r="A262" s="104" t="s">
        <v>961</v>
      </c>
      <c r="B262" s="104" t="s">
        <v>49</v>
      </c>
      <c r="C262" s="104" t="s">
        <v>117</v>
      </c>
      <c r="D262" s="104" t="s">
        <v>2282</v>
      </c>
      <c r="E262" s="104" t="s">
        <v>31</v>
      </c>
      <c r="F262" s="104" t="s">
        <v>2283</v>
      </c>
      <c r="G262" s="104" t="s">
        <v>105</v>
      </c>
      <c r="H262" s="104" t="s">
        <v>85</v>
      </c>
      <c r="I262" s="104" t="s">
        <v>84</v>
      </c>
      <c r="J262" s="104" t="s">
        <v>116</v>
      </c>
      <c r="K262" s="104" t="s">
        <v>969</v>
      </c>
      <c r="L262" s="106"/>
    </row>
    <row r="263" spans="1:12" x14ac:dyDescent="0.2">
      <c r="A263" s="104" t="s">
        <v>961</v>
      </c>
      <c r="B263" s="104" t="s">
        <v>49</v>
      </c>
      <c r="C263" s="104" t="s">
        <v>117</v>
      </c>
      <c r="D263" s="104" t="s">
        <v>2284</v>
      </c>
      <c r="E263" s="104" t="s">
        <v>29</v>
      </c>
      <c r="F263" s="104" t="s">
        <v>2285</v>
      </c>
      <c r="G263" s="104" t="s">
        <v>105</v>
      </c>
      <c r="H263" s="104" t="s">
        <v>85</v>
      </c>
      <c r="I263" s="104" t="s">
        <v>84</v>
      </c>
      <c r="J263" s="104" t="s">
        <v>116</v>
      </c>
      <c r="K263" s="104" t="s">
        <v>969</v>
      </c>
      <c r="L263" s="106"/>
    </row>
    <row r="264" spans="1:12" x14ac:dyDescent="0.2">
      <c r="A264" s="107" t="s">
        <v>961</v>
      </c>
      <c r="B264" s="107" t="s">
        <v>49</v>
      </c>
      <c r="C264" s="107" t="s">
        <v>117</v>
      </c>
      <c r="D264" s="107" t="s">
        <v>2286</v>
      </c>
      <c r="E264" s="107" t="s">
        <v>29</v>
      </c>
      <c r="F264" s="107">
        <v>403001680</v>
      </c>
      <c r="G264" s="107">
        <v>6</v>
      </c>
      <c r="H264" s="107" t="s">
        <v>85</v>
      </c>
      <c r="I264" s="107" t="s">
        <v>84</v>
      </c>
      <c r="J264" s="107" t="s">
        <v>116</v>
      </c>
      <c r="K264" s="107" t="s">
        <v>969</v>
      </c>
      <c r="L264" s="106"/>
    </row>
    <row r="265" spans="1:12" x14ac:dyDescent="0.2">
      <c r="A265" s="104" t="s">
        <v>961</v>
      </c>
      <c r="B265" s="104" t="s">
        <v>49</v>
      </c>
      <c r="C265" s="104" t="s">
        <v>117</v>
      </c>
      <c r="D265" s="104" t="s">
        <v>2287</v>
      </c>
      <c r="E265" s="104" t="s">
        <v>29</v>
      </c>
      <c r="F265" s="104" t="s">
        <v>2288</v>
      </c>
      <c r="G265" s="104" t="s">
        <v>105</v>
      </c>
      <c r="H265" s="104" t="s">
        <v>85</v>
      </c>
      <c r="I265" s="104" t="s">
        <v>84</v>
      </c>
      <c r="J265" s="104" t="s">
        <v>116</v>
      </c>
      <c r="K265" s="104" t="s">
        <v>969</v>
      </c>
      <c r="L265" s="106"/>
    </row>
    <row r="266" spans="1:12" x14ac:dyDescent="0.2">
      <c r="A266" s="107" t="s">
        <v>42</v>
      </c>
      <c r="B266" s="107" t="s">
        <v>49</v>
      </c>
      <c r="C266" s="107" t="s">
        <v>115</v>
      </c>
      <c r="D266" s="107" t="s">
        <v>2321</v>
      </c>
      <c r="E266" s="107" t="s">
        <v>31</v>
      </c>
      <c r="F266" s="107">
        <v>405322239</v>
      </c>
      <c r="G266" s="107">
        <v>2</v>
      </c>
      <c r="H266" s="107" t="s">
        <v>140</v>
      </c>
      <c r="I266" s="107" t="s">
        <v>141</v>
      </c>
      <c r="J266" s="107" t="s">
        <v>142</v>
      </c>
      <c r="K266" s="107" t="s">
        <v>969</v>
      </c>
      <c r="L266" s="106"/>
    </row>
    <row r="267" spans="1:12" x14ac:dyDescent="0.2">
      <c r="A267" s="107" t="s">
        <v>961</v>
      </c>
      <c r="B267" s="107" t="s">
        <v>48</v>
      </c>
      <c r="C267" s="107" t="s">
        <v>114</v>
      </c>
      <c r="D267" s="107" t="s">
        <v>2072</v>
      </c>
      <c r="E267" s="107" t="s">
        <v>79</v>
      </c>
      <c r="F267" s="107">
        <v>403021997</v>
      </c>
      <c r="G267" s="107">
        <v>9</v>
      </c>
      <c r="H267" s="107" t="s">
        <v>89</v>
      </c>
      <c r="I267" s="107" t="s">
        <v>154</v>
      </c>
      <c r="J267" s="107" t="s">
        <v>184</v>
      </c>
      <c r="K267" s="107" t="s">
        <v>969</v>
      </c>
      <c r="L267" s="106"/>
    </row>
    <row r="268" spans="1:12" x14ac:dyDescent="0.2">
      <c r="A268" s="107" t="s">
        <v>961</v>
      </c>
      <c r="B268" s="107" t="s">
        <v>48</v>
      </c>
      <c r="C268" s="107" t="s">
        <v>114</v>
      </c>
      <c r="D268" s="107" t="s">
        <v>2307</v>
      </c>
      <c r="E268" s="107" t="s">
        <v>79</v>
      </c>
      <c r="F268" s="107">
        <v>403022693</v>
      </c>
      <c r="G268" s="107">
        <v>9</v>
      </c>
      <c r="H268" s="107" t="s">
        <v>89</v>
      </c>
      <c r="I268" s="107" t="s">
        <v>154</v>
      </c>
      <c r="J268" s="107" t="s">
        <v>184</v>
      </c>
      <c r="K268" s="107" t="s">
        <v>969</v>
      </c>
      <c r="L268" s="106"/>
    </row>
    <row r="269" spans="1:12" x14ac:dyDescent="0.2">
      <c r="A269" s="107" t="s">
        <v>961</v>
      </c>
      <c r="B269" s="107" t="s">
        <v>49</v>
      </c>
      <c r="C269" s="107" t="s">
        <v>117</v>
      </c>
      <c r="D269" s="107" t="s">
        <v>1859</v>
      </c>
      <c r="E269" s="107" t="s">
        <v>31</v>
      </c>
      <c r="F269" s="107">
        <v>402937058</v>
      </c>
      <c r="G269" s="107">
        <v>6</v>
      </c>
      <c r="H269" s="107" t="s">
        <v>85</v>
      </c>
      <c r="I269" s="107" t="s">
        <v>84</v>
      </c>
      <c r="J269" s="107" t="s">
        <v>116</v>
      </c>
      <c r="K269" s="107" t="s">
        <v>969</v>
      </c>
      <c r="L269" s="106"/>
    </row>
    <row r="270" spans="1:12" x14ac:dyDescent="0.2">
      <c r="A270" s="107" t="s">
        <v>41</v>
      </c>
      <c r="B270" s="107" t="s">
        <v>49</v>
      </c>
      <c r="C270" s="107" t="s">
        <v>160</v>
      </c>
      <c r="D270" s="107" t="s">
        <v>2358</v>
      </c>
      <c r="E270" s="107" t="s">
        <v>23</v>
      </c>
      <c r="F270" s="107">
        <v>405921464</v>
      </c>
      <c r="G270" s="107">
        <v>2</v>
      </c>
      <c r="H270" s="107" t="s">
        <v>171</v>
      </c>
      <c r="I270" s="107" t="s">
        <v>126</v>
      </c>
      <c r="J270" s="107" t="s">
        <v>158</v>
      </c>
      <c r="K270" s="107" t="s">
        <v>969</v>
      </c>
      <c r="L270" s="106"/>
    </row>
    <row r="271" spans="1:12" x14ac:dyDescent="0.2">
      <c r="A271" s="107" t="s">
        <v>961</v>
      </c>
      <c r="B271" s="107" t="s">
        <v>45</v>
      </c>
      <c r="C271" s="107" t="s">
        <v>117</v>
      </c>
      <c r="D271" s="107" t="s">
        <v>1893</v>
      </c>
      <c r="E271" s="107" t="s">
        <v>29</v>
      </c>
      <c r="F271" s="107" t="s">
        <v>92</v>
      </c>
      <c r="G271" s="107">
        <v>6</v>
      </c>
      <c r="H271" s="107" t="s">
        <v>85</v>
      </c>
      <c r="I271" s="107" t="s">
        <v>84</v>
      </c>
      <c r="J271" s="107" t="s">
        <v>116</v>
      </c>
      <c r="K271" s="107" t="s">
        <v>969</v>
      </c>
      <c r="L271" s="106"/>
    </row>
    <row r="272" spans="1:12" x14ac:dyDescent="0.2">
      <c r="A272" s="107" t="s">
        <v>961</v>
      </c>
      <c r="B272" s="107" t="s">
        <v>45</v>
      </c>
      <c r="C272" s="107" t="s">
        <v>117</v>
      </c>
      <c r="D272" s="107" t="s">
        <v>1905</v>
      </c>
      <c r="E272" s="107" t="s">
        <v>31</v>
      </c>
      <c r="F272" s="107" t="s">
        <v>92</v>
      </c>
      <c r="G272" s="107">
        <v>6</v>
      </c>
      <c r="H272" s="107" t="s">
        <v>85</v>
      </c>
      <c r="I272" s="107" t="s">
        <v>84</v>
      </c>
      <c r="J272" s="107" t="s">
        <v>116</v>
      </c>
      <c r="K272" s="107" t="s">
        <v>969</v>
      </c>
      <c r="L272" s="106"/>
    </row>
    <row r="273" spans="1:12" x14ac:dyDescent="0.2">
      <c r="A273" s="107" t="s">
        <v>42</v>
      </c>
      <c r="B273" s="107" t="s">
        <v>49</v>
      </c>
      <c r="C273" s="107" t="s">
        <v>114</v>
      </c>
      <c r="D273" s="107" t="s">
        <v>2312</v>
      </c>
      <c r="E273" s="107" t="s">
        <v>20</v>
      </c>
      <c r="F273" s="107">
        <v>409521198</v>
      </c>
      <c r="G273" s="107">
        <v>35</v>
      </c>
      <c r="H273" s="107" t="s">
        <v>192</v>
      </c>
      <c r="I273" s="107" t="s">
        <v>1189</v>
      </c>
      <c r="J273" s="107" t="s">
        <v>1739</v>
      </c>
      <c r="K273" s="107" t="s">
        <v>969</v>
      </c>
      <c r="L273" s="106"/>
    </row>
    <row r="274" spans="1:12" x14ac:dyDescent="0.2">
      <c r="A274" s="107" t="s">
        <v>42</v>
      </c>
      <c r="B274" s="107" t="s">
        <v>49</v>
      </c>
      <c r="C274" s="107" t="s">
        <v>114</v>
      </c>
      <c r="D274" s="107" t="s">
        <v>2313</v>
      </c>
      <c r="E274" s="107" t="s">
        <v>20</v>
      </c>
      <c r="F274" s="107">
        <v>409500235</v>
      </c>
      <c r="G274" s="107">
        <v>36</v>
      </c>
      <c r="H274" s="107" t="s">
        <v>109</v>
      </c>
      <c r="I274" s="107" t="s">
        <v>1619</v>
      </c>
      <c r="J274" s="107" t="s">
        <v>1664</v>
      </c>
      <c r="K274" s="107" t="s">
        <v>969</v>
      </c>
      <c r="L274" s="106"/>
    </row>
    <row r="275" spans="1:12" x14ac:dyDescent="0.2">
      <c r="A275" s="107" t="s">
        <v>41</v>
      </c>
      <c r="B275" s="107" t="s">
        <v>50</v>
      </c>
      <c r="C275" s="107" t="s">
        <v>117</v>
      </c>
      <c r="D275" s="107" t="s">
        <v>2372</v>
      </c>
      <c r="E275" s="107" t="s">
        <v>35</v>
      </c>
      <c r="F275" s="107">
        <v>402974218</v>
      </c>
      <c r="G275" s="107">
        <v>4</v>
      </c>
      <c r="H275" s="107" t="s">
        <v>83</v>
      </c>
      <c r="I275" s="107" t="s">
        <v>82</v>
      </c>
      <c r="J275" s="107" t="s">
        <v>979</v>
      </c>
      <c r="K275" s="107" t="s">
        <v>969</v>
      </c>
      <c r="L275" s="106"/>
    </row>
    <row r="276" spans="1:12" x14ac:dyDescent="0.2">
      <c r="A276" s="107" t="s">
        <v>961</v>
      </c>
      <c r="B276" s="107" t="s">
        <v>45</v>
      </c>
      <c r="C276" s="107" t="s">
        <v>117</v>
      </c>
      <c r="D276" s="107" t="s">
        <v>1890</v>
      </c>
      <c r="E276" s="107" t="s">
        <v>29</v>
      </c>
      <c r="F276" s="107" t="s">
        <v>92</v>
      </c>
      <c r="G276" s="107">
        <v>6</v>
      </c>
      <c r="H276" s="107" t="s">
        <v>85</v>
      </c>
      <c r="I276" s="107" t="s">
        <v>84</v>
      </c>
      <c r="J276" s="107" t="s">
        <v>116</v>
      </c>
      <c r="K276" s="107" t="s">
        <v>969</v>
      </c>
      <c r="L276" s="106"/>
    </row>
    <row r="277" spans="1:12" x14ac:dyDescent="0.2">
      <c r="A277" s="107" t="s">
        <v>41</v>
      </c>
      <c r="B277" s="107" t="s">
        <v>49</v>
      </c>
      <c r="C277" s="107" t="s">
        <v>160</v>
      </c>
      <c r="D277" s="107" t="s">
        <v>2359</v>
      </c>
      <c r="E277" s="107" t="s">
        <v>23</v>
      </c>
      <c r="F277" s="107">
        <v>405921419</v>
      </c>
      <c r="G277" s="107">
        <v>2</v>
      </c>
      <c r="H277" s="107" t="s">
        <v>171</v>
      </c>
      <c r="I277" s="107" t="s">
        <v>126</v>
      </c>
      <c r="J277" s="107" t="s">
        <v>158</v>
      </c>
      <c r="K277" s="107" t="s">
        <v>969</v>
      </c>
      <c r="L277" s="106"/>
    </row>
    <row r="278" spans="1:12" x14ac:dyDescent="0.2">
      <c r="A278" s="107" t="s">
        <v>41</v>
      </c>
      <c r="B278" s="107" t="s">
        <v>49</v>
      </c>
      <c r="C278" s="107" t="s">
        <v>160</v>
      </c>
      <c r="D278" s="107" t="s">
        <v>2364</v>
      </c>
      <c r="E278" s="107" t="s">
        <v>79</v>
      </c>
      <c r="F278" s="107">
        <v>405921485</v>
      </c>
      <c r="G278" s="107">
        <v>2</v>
      </c>
      <c r="H278" s="107" t="s">
        <v>171</v>
      </c>
      <c r="I278" s="107" t="s">
        <v>126</v>
      </c>
      <c r="J278" s="107" t="s">
        <v>158</v>
      </c>
      <c r="K278" s="107" t="s">
        <v>969</v>
      </c>
      <c r="L278" s="106"/>
    </row>
    <row r="279" spans="1:12" x14ac:dyDescent="0.2">
      <c r="A279" s="107" t="s">
        <v>42</v>
      </c>
      <c r="B279" s="107" t="s">
        <v>49</v>
      </c>
      <c r="C279" s="107" t="s">
        <v>188</v>
      </c>
      <c r="D279" s="107" t="s">
        <v>2314</v>
      </c>
      <c r="E279" s="107" t="s">
        <v>79</v>
      </c>
      <c r="F279" s="107">
        <v>411101700</v>
      </c>
      <c r="G279" s="107">
        <v>16</v>
      </c>
      <c r="H279" s="107" t="s">
        <v>80</v>
      </c>
      <c r="I279" s="107" t="s">
        <v>93</v>
      </c>
      <c r="J279" s="107" t="s">
        <v>189</v>
      </c>
      <c r="K279" s="107" t="s">
        <v>969</v>
      </c>
      <c r="L279" s="106"/>
    </row>
    <row r="280" spans="1:12" x14ac:dyDescent="0.2">
      <c r="A280" s="104" t="s">
        <v>961</v>
      </c>
      <c r="B280" s="104" t="s">
        <v>49</v>
      </c>
      <c r="C280" s="104" t="s">
        <v>117</v>
      </c>
      <c r="D280" s="104" t="s">
        <v>2222</v>
      </c>
      <c r="E280" s="104" t="s">
        <v>23</v>
      </c>
      <c r="F280" s="104" t="s">
        <v>2223</v>
      </c>
      <c r="G280" s="104" t="s">
        <v>170</v>
      </c>
      <c r="H280" s="104" t="s">
        <v>81</v>
      </c>
      <c r="I280" s="104" t="s">
        <v>84</v>
      </c>
      <c r="J280" s="104" t="s">
        <v>111</v>
      </c>
      <c r="K280" s="104" t="s">
        <v>969</v>
      </c>
      <c r="L280" s="106"/>
    </row>
    <row r="281" spans="1:12" x14ac:dyDescent="0.2">
      <c r="A281" s="104" t="s">
        <v>961</v>
      </c>
      <c r="B281" s="104" t="s">
        <v>49</v>
      </c>
      <c r="C281" s="104" t="s">
        <v>117</v>
      </c>
      <c r="D281" s="104" t="s">
        <v>2224</v>
      </c>
      <c r="E281" s="104" t="s">
        <v>23</v>
      </c>
      <c r="F281" s="104" t="s">
        <v>2225</v>
      </c>
      <c r="G281" s="104" t="s">
        <v>170</v>
      </c>
      <c r="H281" s="104" t="s">
        <v>81</v>
      </c>
      <c r="I281" s="104" t="s">
        <v>84</v>
      </c>
      <c r="J281" s="104" t="s">
        <v>111</v>
      </c>
      <c r="K281" s="104" t="s">
        <v>969</v>
      </c>
      <c r="L281" s="106"/>
    </row>
    <row r="282" spans="1:12" x14ac:dyDescent="0.2">
      <c r="A282" s="104" t="s">
        <v>961</v>
      </c>
      <c r="B282" s="104" t="s">
        <v>49</v>
      </c>
      <c r="C282" s="104" t="s">
        <v>117</v>
      </c>
      <c r="D282" s="104" t="s">
        <v>2226</v>
      </c>
      <c r="E282" s="104" t="s">
        <v>23</v>
      </c>
      <c r="F282" s="104" t="s">
        <v>2227</v>
      </c>
      <c r="G282" s="104" t="s">
        <v>170</v>
      </c>
      <c r="H282" s="104" t="s">
        <v>81</v>
      </c>
      <c r="I282" s="104" t="s">
        <v>84</v>
      </c>
      <c r="J282" s="104" t="s">
        <v>111</v>
      </c>
      <c r="K282" s="104" t="s">
        <v>969</v>
      </c>
      <c r="L282" s="106"/>
    </row>
    <row r="283" spans="1:12" x14ac:dyDescent="0.2">
      <c r="A283" s="107" t="s">
        <v>961</v>
      </c>
      <c r="B283" s="107" t="s">
        <v>45</v>
      </c>
      <c r="C283" s="107" t="s">
        <v>117</v>
      </c>
      <c r="D283" s="107" t="s">
        <v>2304</v>
      </c>
      <c r="E283" s="107" t="s">
        <v>31</v>
      </c>
      <c r="F283" s="107" t="s">
        <v>92</v>
      </c>
      <c r="G283" s="107">
        <v>6</v>
      </c>
      <c r="H283" s="107" t="s">
        <v>85</v>
      </c>
      <c r="I283" s="107" t="s">
        <v>84</v>
      </c>
      <c r="J283" s="107" t="s">
        <v>116</v>
      </c>
      <c r="K283" s="107" t="s">
        <v>969</v>
      </c>
      <c r="L283" s="106"/>
    </row>
    <row r="284" spans="1:12" x14ac:dyDescent="0.2">
      <c r="A284" s="107" t="s">
        <v>961</v>
      </c>
      <c r="B284" s="107" t="s">
        <v>45</v>
      </c>
      <c r="C284" s="107" t="s">
        <v>117</v>
      </c>
      <c r="D284" s="107" t="s">
        <v>2305</v>
      </c>
      <c r="E284" s="107" t="s">
        <v>31</v>
      </c>
      <c r="F284" s="107" t="s">
        <v>92</v>
      </c>
      <c r="G284" s="107">
        <v>6</v>
      </c>
      <c r="H284" s="107" t="s">
        <v>85</v>
      </c>
      <c r="I284" s="107" t="s">
        <v>84</v>
      </c>
      <c r="J284" s="107" t="s">
        <v>116</v>
      </c>
      <c r="K284" s="107" t="s">
        <v>969</v>
      </c>
      <c r="L284" s="106"/>
    </row>
    <row r="285" spans="1:12" x14ac:dyDescent="0.2">
      <c r="A285" s="104" t="s">
        <v>961</v>
      </c>
      <c r="B285" s="104" t="s">
        <v>49</v>
      </c>
      <c r="C285" s="104" t="s">
        <v>117</v>
      </c>
      <c r="D285" s="104" t="s">
        <v>2229</v>
      </c>
      <c r="E285" s="104" t="s">
        <v>23</v>
      </c>
      <c r="F285" s="104" t="s">
        <v>2230</v>
      </c>
      <c r="G285" s="104" t="s">
        <v>163</v>
      </c>
      <c r="H285" s="104" t="s">
        <v>81</v>
      </c>
      <c r="I285" s="104" t="s">
        <v>84</v>
      </c>
      <c r="J285" s="104" t="s">
        <v>111</v>
      </c>
      <c r="K285" s="104" t="s">
        <v>969</v>
      </c>
      <c r="L285" s="106"/>
    </row>
    <row r="286" spans="1:12" x14ac:dyDescent="0.2">
      <c r="A286" s="104" t="s">
        <v>961</v>
      </c>
      <c r="B286" s="104" t="s">
        <v>49</v>
      </c>
      <c r="C286" s="104" t="s">
        <v>117</v>
      </c>
      <c r="D286" s="104" t="s">
        <v>2231</v>
      </c>
      <c r="E286" s="104" t="s">
        <v>23</v>
      </c>
      <c r="F286" s="104" t="s">
        <v>2232</v>
      </c>
      <c r="G286" s="104" t="s">
        <v>163</v>
      </c>
      <c r="H286" s="104" t="s">
        <v>81</v>
      </c>
      <c r="I286" s="104" t="s">
        <v>84</v>
      </c>
      <c r="J286" s="104" t="s">
        <v>111</v>
      </c>
      <c r="K286" s="104" t="s">
        <v>969</v>
      </c>
      <c r="L286" s="106"/>
    </row>
    <row r="287" spans="1:12" x14ac:dyDescent="0.2">
      <c r="A287" s="107" t="s">
        <v>961</v>
      </c>
      <c r="B287" s="107" t="s">
        <v>50</v>
      </c>
      <c r="C287" s="107" t="s">
        <v>117</v>
      </c>
      <c r="D287" s="107" t="s">
        <v>2306</v>
      </c>
      <c r="E287" s="107" t="s">
        <v>23</v>
      </c>
      <c r="F287" s="107">
        <v>402970860</v>
      </c>
      <c r="G287" s="107">
        <v>9</v>
      </c>
      <c r="H287" s="107" t="s">
        <v>83</v>
      </c>
      <c r="I287" s="107" t="s">
        <v>82</v>
      </c>
      <c r="J287" s="107" t="s">
        <v>132</v>
      </c>
      <c r="K287" s="107" t="s">
        <v>969</v>
      </c>
      <c r="L287" s="106"/>
    </row>
    <row r="288" spans="1:12" x14ac:dyDescent="0.2">
      <c r="A288" s="104" t="s">
        <v>961</v>
      </c>
      <c r="B288" s="104" t="s">
        <v>49</v>
      </c>
      <c r="C288" s="104" t="s">
        <v>117</v>
      </c>
      <c r="D288" s="104" t="s">
        <v>2233</v>
      </c>
      <c r="E288" s="104" t="s">
        <v>23</v>
      </c>
      <c r="F288" s="104" t="s">
        <v>2234</v>
      </c>
      <c r="G288" s="104" t="s">
        <v>163</v>
      </c>
      <c r="H288" s="104" t="s">
        <v>81</v>
      </c>
      <c r="I288" s="104" t="s">
        <v>84</v>
      </c>
      <c r="J288" s="104" t="s">
        <v>111</v>
      </c>
      <c r="K288" s="104" t="s">
        <v>969</v>
      </c>
      <c r="L288" s="106"/>
    </row>
    <row r="289" spans="1:12" x14ac:dyDescent="0.2">
      <c r="A289" s="104" t="s">
        <v>961</v>
      </c>
      <c r="B289" s="104" t="s">
        <v>49</v>
      </c>
      <c r="C289" s="104" t="s">
        <v>117</v>
      </c>
      <c r="D289" s="104" t="s">
        <v>2235</v>
      </c>
      <c r="E289" s="104" t="s">
        <v>23</v>
      </c>
      <c r="F289" s="104" t="s">
        <v>2236</v>
      </c>
      <c r="G289" s="104" t="s">
        <v>163</v>
      </c>
      <c r="H289" s="104" t="s">
        <v>81</v>
      </c>
      <c r="I289" s="104" t="s">
        <v>84</v>
      </c>
      <c r="J289" s="104" t="s">
        <v>111</v>
      </c>
      <c r="K289" s="104" t="s">
        <v>969</v>
      </c>
      <c r="L289" s="106"/>
    </row>
    <row r="290" spans="1:12" x14ac:dyDescent="0.2">
      <c r="A290" s="104" t="s">
        <v>961</v>
      </c>
      <c r="B290" s="104" t="s">
        <v>49</v>
      </c>
      <c r="C290" s="104" t="s">
        <v>117</v>
      </c>
      <c r="D290" s="104" t="s">
        <v>2237</v>
      </c>
      <c r="E290" s="104" t="s">
        <v>23</v>
      </c>
      <c r="F290" s="104" t="s">
        <v>2238</v>
      </c>
      <c r="G290" s="104" t="s">
        <v>163</v>
      </c>
      <c r="H290" s="104" t="s">
        <v>81</v>
      </c>
      <c r="I290" s="104" t="s">
        <v>84</v>
      </c>
      <c r="J290" s="104" t="s">
        <v>111</v>
      </c>
      <c r="K290" s="104" t="s">
        <v>969</v>
      </c>
      <c r="L290" s="106"/>
    </row>
    <row r="291" spans="1:12" x14ac:dyDescent="0.2">
      <c r="A291" s="104" t="s">
        <v>961</v>
      </c>
      <c r="B291" s="104" t="s">
        <v>49</v>
      </c>
      <c r="C291" s="104" t="s">
        <v>117</v>
      </c>
      <c r="D291" s="104" t="s">
        <v>2239</v>
      </c>
      <c r="E291" s="104" t="s">
        <v>23</v>
      </c>
      <c r="F291" s="104" t="s">
        <v>2240</v>
      </c>
      <c r="G291" s="104" t="s">
        <v>163</v>
      </c>
      <c r="H291" s="104" t="s">
        <v>81</v>
      </c>
      <c r="I291" s="104" t="s">
        <v>84</v>
      </c>
      <c r="J291" s="104" t="s">
        <v>111</v>
      </c>
      <c r="K291" s="104" t="s">
        <v>969</v>
      </c>
      <c r="L291" s="106"/>
    </row>
    <row r="292" spans="1:12" x14ac:dyDescent="0.2">
      <c r="A292" s="104" t="s">
        <v>961</v>
      </c>
      <c r="B292" s="104" t="s">
        <v>49</v>
      </c>
      <c r="C292" s="104" t="s">
        <v>117</v>
      </c>
      <c r="D292" s="104" t="s">
        <v>2241</v>
      </c>
      <c r="E292" s="104" t="s">
        <v>23</v>
      </c>
      <c r="F292" s="104" t="s">
        <v>2242</v>
      </c>
      <c r="G292" s="104" t="s">
        <v>163</v>
      </c>
      <c r="H292" s="104" t="s">
        <v>81</v>
      </c>
      <c r="I292" s="104" t="s">
        <v>84</v>
      </c>
      <c r="J292" s="104" t="s">
        <v>111</v>
      </c>
      <c r="K292" s="104" t="s">
        <v>969</v>
      </c>
      <c r="L292" s="106"/>
    </row>
    <row r="293" spans="1:12" x14ac:dyDescent="0.2">
      <c r="A293" s="104" t="s">
        <v>961</v>
      </c>
      <c r="B293" s="104" t="s">
        <v>49</v>
      </c>
      <c r="C293" s="104" t="s">
        <v>117</v>
      </c>
      <c r="D293" s="104" t="s">
        <v>2243</v>
      </c>
      <c r="E293" s="104" t="s">
        <v>23</v>
      </c>
      <c r="F293" s="104" t="s">
        <v>2244</v>
      </c>
      <c r="G293" s="104" t="s">
        <v>163</v>
      </c>
      <c r="H293" s="104" t="s">
        <v>81</v>
      </c>
      <c r="I293" s="104" t="s">
        <v>84</v>
      </c>
      <c r="J293" s="104" t="s">
        <v>111</v>
      </c>
      <c r="K293" s="104" t="s">
        <v>969</v>
      </c>
      <c r="L293" s="106"/>
    </row>
    <row r="294" spans="1:12" x14ac:dyDescent="0.2">
      <c r="A294" s="104" t="s">
        <v>961</v>
      </c>
      <c r="B294" s="104" t="s">
        <v>49</v>
      </c>
      <c r="C294" s="104" t="s">
        <v>117</v>
      </c>
      <c r="D294" s="104" t="s">
        <v>2245</v>
      </c>
      <c r="E294" s="104" t="s">
        <v>23</v>
      </c>
      <c r="F294" s="104" t="s">
        <v>2246</v>
      </c>
      <c r="G294" s="104" t="s">
        <v>163</v>
      </c>
      <c r="H294" s="104" t="s">
        <v>81</v>
      </c>
      <c r="I294" s="104" t="s">
        <v>84</v>
      </c>
      <c r="J294" s="104" t="s">
        <v>111</v>
      </c>
      <c r="K294" s="104" t="s">
        <v>969</v>
      </c>
      <c r="L294" s="106"/>
    </row>
    <row r="295" spans="1:12" x14ac:dyDescent="0.2">
      <c r="A295" s="104" t="s">
        <v>961</v>
      </c>
      <c r="B295" s="104" t="s">
        <v>49</v>
      </c>
      <c r="C295" s="104" t="s">
        <v>117</v>
      </c>
      <c r="D295" s="104" t="s">
        <v>2042</v>
      </c>
      <c r="E295" s="104" t="s">
        <v>31</v>
      </c>
      <c r="F295" s="104" t="s">
        <v>2094</v>
      </c>
      <c r="G295" s="104" t="s">
        <v>105</v>
      </c>
      <c r="H295" s="104" t="s">
        <v>85</v>
      </c>
      <c r="I295" s="104" t="s">
        <v>84</v>
      </c>
      <c r="J295" s="104" t="s">
        <v>116</v>
      </c>
      <c r="K295" s="104" t="s">
        <v>969</v>
      </c>
      <c r="L295" s="106"/>
    </row>
    <row r="296" spans="1:12" x14ac:dyDescent="0.2">
      <c r="A296" s="104" t="s">
        <v>961</v>
      </c>
      <c r="B296" s="104" t="s">
        <v>49</v>
      </c>
      <c r="C296" s="104" t="s">
        <v>117</v>
      </c>
      <c r="D296" s="104" t="s">
        <v>2043</v>
      </c>
      <c r="E296" s="104" t="s">
        <v>31</v>
      </c>
      <c r="F296" s="104" t="s">
        <v>2095</v>
      </c>
      <c r="G296" s="104" t="s">
        <v>105</v>
      </c>
      <c r="H296" s="104" t="s">
        <v>85</v>
      </c>
      <c r="I296" s="104" t="s">
        <v>84</v>
      </c>
      <c r="J296" s="104" t="s">
        <v>116</v>
      </c>
      <c r="K296" s="104" t="s">
        <v>969</v>
      </c>
      <c r="L296" s="106"/>
    </row>
    <row r="297" spans="1:12" x14ac:dyDescent="0.2">
      <c r="A297" s="107" t="s">
        <v>961</v>
      </c>
      <c r="B297" s="107" t="s">
        <v>49</v>
      </c>
      <c r="C297" s="107" t="s">
        <v>117</v>
      </c>
      <c r="D297" s="107" t="s">
        <v>2247</v>
      </c>
      <c r="E297" s="107" t="s">
        <v>29</v>
      </c>
      <c r="F297" s="107">
        <v>403040911</v>
      </c>
      <c r="G297" s="107">
        <v>16</v>
      </c>
      <c r="H297" s="107" t="s">
        <v>81</v>
      </c>
      <c r="I297" s="107" t="s">
        <v>84</v>
      </c>
      <c r="J297" s="107" t="s">
        <v>111</v>
      </c>
      <c r="K297" s="107" t="s">
        <v>969</v>
      </c>
      <c r="L297" s="106"/>
    </row>
    <row r="298" spans="1:12" x14ac:dyDescent="0.2">
      <c r="A298" s="104" t="s">
        <v>961</v>
      </c>
      <c r="B298" s="104" t="s">
        <v>49</v>
      </c>
      <c r="C298" s="104" t="s">
        <v>117</v>
      </c>
      <c r="D298" s="104" t="s">
        <v>2041</v>
      </c>
      <c r="E298" s="104" t="s">
        <v>29</v>
      </c>
      <c r="F298" s="104" t="s">
        <v>2093</v>
      </c>
      <c r="G298" s="104" t="s">
        <v>163</v>
      </c>
      <c r="H298" s="104" t="s">
        <v>81</v>
      </c>
      <c r="I298" s="104" t="s">
        <v>84</v>
      </c>
      <c r="J298" s="104" t="s">
        <v>111</v>
      </c>
      <c r="K298" s="104" t="s">
        <v>969</v>
      </c>
      <c r="L298" s="106"/>
    </row>
    <row r="299" spans="1:12" x14ac:dyDescent="0.2">
      <c r="A299" s="104" t="s">
        <v>961</v>
      </c>
      <c r="B299" s="104" t="s">
        <v>49</v>
      </c>
      <c r="C299" s="104" t="s">
        <v>2211</v>
      </c>
      <c r="D299" s="104" t="s">
        <v>2212</v>
      </c>
      <c r="E299" s="104" t="s">
        <v>23</v>
      </c>
      <c r="F299" s="104" t="s">
        <v>2213</v>
      </c>
      <c r="G299" s="104" t="s">
        <v>99</v>
      </c>
      <c r="H299" s="104" t="s">
        <v>89</v>
      </c>
      <c r="I299" s="104" t="s">
        <v>88</v>
      </c>
      <c r="J299" s="104" t="s">
        <v>2214</v>
      </c>
      <c r="K299" s="104" t="s">
        <v>969</v>
      </c>
      <c r="L299" s="106"/>
    </row>
    <row r="300" spans="1:12" x14ac:dyDescent="0.2">
      <c r="A300" s="104" t="s">
        <v>961</v>
      </c>
      <c r="B300" s="104" t="s">
        <v>49</v>
      </c>
      <c r="C300" s="104" t="s">
        <v>2211</v>
      </c>
      <c r="D300" s="104" t="s">
        <v>2215</v>
      </c>
      <c r="E300" s="104" t="s">
        <v>23</v>
      </c>
      <c r="F300" s="104" t="s">
        <v>2216</v>
      </c>
      <c r="G300" s="104" t="s">
        <v>99</v>
      </c>
      <c r="H300" s="104" t="s">
        <v>89</v>
      </c>
      <c r="I300" s="104" t="s">
        <v>88</v>
      </c>
      <c r="J300" s="104" t="s">
        <v>2214</v>
      </c>
      <c r="K300" s="104" t="s">
        <v>969</v>
      </c>
      <c r="L300" s="106"/>
    </row>
    <row r="301" spans="1:12" x14ac:dyDescent="0.2">
      <c r="A301" s="107" t="s">
        <v>961</v>
      </c>
      <c r="B301" s="107" t="s">
        <v>45</v>
      </c>
      <c r="C301" s="107" t="s">
        <v>117</v>
      </c>
      <c r="D301" s="107" t="s">
        <v>1904</v>
      </c>
      <c r="E301" s="107" t="s">
        <v>31</v>
      </c>
      <c r="F301" s="107" t="s">
        <v>92</v>
      </c>
      <c r="G301" s="107">
        <v>6</v>
      </c>
      <c r="H301" s="107" t="s">
        <v>85</v>
      </c>
      <c r="I301" s="107" t="s">
        <v>84</v>
      </c>
      <c r="J301" s="107" t="s">
        <v>116</v>
      </c>
      <c r="K301" s="107" t="s">
        <v>969</v>
      </c>
      <c r="L301" s="106"/>
    </row>
    <row r="302" spans="1:12" x14ac:dyDescent="0.2">
      <c r="A302" s="107" t="s">
        <v>41</v>
      </c>
      <c r="B302" s="107" t="s">
        <v>49</v>
      </c>
      <c r="C302" s="107" t="s">
        <v>160</v>
      </c>
      <c r="D302" s="107" t="s">
        <v>2361</v>
      </c>
      <c r="E302" s="107" t="s">
        <v>79</v>
      </c>
      <c r="F302" s="107">
        <v>405921474</v>
      </c>
      <c r="G302" s="107">
        <v>2</v>
      </c>
      <c r="H302" s="107" t="s">
        <v>171</v>
      </c>
      <c r="I302" s="107" t="s">
        <v>126</v>
      </c>
      <c r="J302" s="107" t="s">
        <v>158</v>
      </c>
      <c r="K302" s="107" t="s">
        <v>969</v>
      </c>
      <c r="L302" s="106"/>
    </row>
    <row r="303" spans="1:12" x14ac:dyDescent="0.2">
      <c r="A303" s="107" t="s">
        <v>41</v>
      </c>
      <c r="B303" s="107" t="s">
        <v>49</v>
      </c>
      <c r="C303" s="107" t="s">
        <v>160</v>
      </c>
      <c r="D303" s="107" t="s">
        <v>2357</v>
      </c>
      <c r="E303" s="107" t="s">
        <v>79</v>
      </c>
      <c r="F303" s="107">
        <v>405921467</v>
      </c>
      <c r="G303" s="107">
        <v>2</v>
      </c>
      <c r="H303" s="107" t="s">
        <v>171</v>
      </c>
      <c r="I303" s="107" t="s">
        <v>126</v>
      </c>
      <c r="J303" s="107" t="s">
        <v>158</v>
      </c>
      <c r="K303" s="107" t="s">
        <v>969</v>
      </c>
      <c r="L303" s="106"/>
    </row>
    <row r="304" spans="1:12" x14ac:dyDescent="0.2">
      <c r="A304" s="107" t="s">
        <v>41</v>
      </c>
      <c r="B304" s="107" t="s">
        <v>49</v>
      </c>
      <c r="C304" s="107" t="s">
        <v>160</v>
      </c>
      <c r="D304" s="107" t="s">
        <v>2356</v>
      </c>
      <c r="E304" s="107" t="s">
        <v>23</v>
      </c>
      <c r="F304" s="107">
        <v>405921475</v>
      </c>
      <c r="G304" s="107">
        <v>2</v>
      </c>
      <c r="H304" s="107" t="s">
        <v>171</v>
      </c>
      <c r="I304" s="107" t="s">
        <v>126</v>
      </c>
      <c r="J304" s="107" t="s">
        <v>158</v>
      </c>
      <c r="K304" s="107" t="s">
        <v>969</v>
      </c>
      <c r="L304" s="106"/>
    </row>
    <row r="305" spans="1:12" x14ac:dyDescent="0.2">
      <c r="A305" s="107" t="s">
        <v>41</v>
      </c>
      <c r="B305" s="107" t="s">
        <v>49</v>
      </c>
      <c r="C305" s="107" t="s">
        <v>160</v>
      </c>
      <c r="D305" s="107" t="s">
        <v>2036</v>
      </c>
      <c r="E305" s="107" t="s">
        <v>23</v>
      </c>
      <c r="F305" s="107">
        <v>405921491</v>
      </c>
      <c r="G305" s="107">
        <v>2</v>
      </c>
      <c r="H305" s="107" t="s">
        <v>171</v>
      </c>
      <c r="I305" s="107" t="s">
        <v>126</v>
      </c>
      <c r="J305" s="107" t="s">
        <v>158</v>
      </c>
      <c r="K305" s="107" t="s">
        <v>969</v>
      </c>
      <c r="L305" s="106"/>
    </row>
    <row r="306" spans="1:12" x14ac:dyDescent="0.2">
      <c r="A306" s="104" t="s">
        <v>961</v>
      </c>
      <c r="B306" s="104" t="s">
        <v>49</v>
      </c>
      <c r="C306" s="104" t="s">
        <v>108</v>
      </c>
      <c r="D306" s="104" t="s">
        <v>2188</v>
      </c>
      <c r="E306" s="104" t="s">
        <v>23</v>
      </c>
      <c r="F306" s="104" t="s">
        <v>2189</v>
      </c>
      <c r="G306" s="104" t="s">
        <v>138</v>
      </c>
      <c r="H306" s="104" t="s">
        <v>137</v>
      </c>
      <c r="I306" s="104" t="s">
        <v>82</v>
      </c>
      <c r="J306" s="104" t="s">
        <v>132</v>
      </c>
      <c r="K306" s="104" t="s">
        <v>969</v>
      </c>
      <c r="L306" s="106"/>
    </row>
    <row r="307" spans="1:12" x14ac:dyDescent="0.2">
      <c r="A307" s="107" t="s">
        <v>961</v>
      </c>
      <c r="B307" s="107" t="s">
        <v>45</v>
      </c>
      <c r="C307" s="107" t="s">
        <v>117</v>
      </c>
      <c r="D307" s="107" t="s">
        <v>2071</v>
      </c>
      <c r="E307" s="107" t="s">
        <v>31</v>
      </c>
      <c r="F307" s="107" t="s">
        <v>92</v>
      </c>
      <c r="G307" s="107">
        <v>6</v>
      </c>
      <c r="H307" s="107" t="s">
        <v>85</v>
      </c>
      <c r="I307" s="107" t="s">
        <v>84</v>
      </c>
      <c r="J307" s="107" t="s">
        <v>116</v>
      </c>
      <c r="K307" s="107" t="s">
        <v>969</v>
      </c>
      <c r="L307" s="106"/>
    </row>
    <row r="308" spans="1:12" x14ac:dyDescent="0.2">
      <c r="A308" s="107" t="s">
        <v>42</v>
      </c>
      <c r="B308" s="107" t="s">
        <v>49</v>
      </c>
      <c r="C308" s="107" t="s">
        <v>2322</v>
      </c>
      <c r="D308" s="107" t="s">
        <v>2329</v>
      </c>
      <c r="E308" s="107" t="s">
        <v>23</v>
      </c>
      <c r="F308" s="107">
        <v>408120021</v>
      </c>
      <c r="G308" s="107">
        <v>10</v>
      </c>
      <c r="H308" s="107" t="s">
        <v>2309</v>
      </c>
      <c r="I308" s="107" t="s">
        <v>2310</v>
      </c>
      <c r="J308" s="107" t="s">
        <v>2311</v>
      </c>
      <c r="K308" s="107" t="s">
        <v>969</v>
      </c>
      <c r="L308" s="106"/>
    </row>
    <row r="309" spans="1:12" x14ac:dyDescent="0.2">
      <c r="A309" s="107" t="s">
        <v>42</v>
      </c>
      <c r="B309" s="107" t="s">
        <v>49</v>
      </c>
      <c r="C309" s="107" t="s">
        <v>2322</v>
      </c>
      <c r="D309" s="107" t="s">
        <v>2328</v>
      </c>
      <c r="E309" s="107" t="s">
        <v>23</v>
      </c>
      <c r="F309" s="107">
        <v>408120065</v>
      </c>
      <c r="G309" s="107">
        <v>14</v>
      </c>
      <c r="H309" s="107" t="s">
        <v>2309</v>
      </c>
      <c r="I309" s="107" t="s">
        <v>2310</v>
      </c>
      <c r="J309" s="107" t="s">
        <v>2311</v>
      </c>
      <c r="K309" s="107" t="s">
        <v>969</v>
      </c>
      <c r="L309" s="106"/>
    </row>
    <row r="310" spans="1:12" x14ac:dyDescent="0.2">
      <c r="A310" s="107" t="s">
        <v>42</v>
      </c>
      <c r="B310" s="107" t="s">
        <v>49</v>
      </c>
      <c r="C310" s="107" t="s">
        <v>2322</v>
      </c>
      <c r="D310" s="107" t="s">
        <v>2325</v>
      </c>
      <c r="E310" s="107" t="s">
        <v>23</v>
      </c>
      <c r="F310" s="107">
        <v>408120015</v>
      </c>
      <c r="G310" s="107">
        <v>14</v>
      </c>
      <c r="H310" s="107" t="s">
        <v>2309</v>
      </c>
      <c r="I310" s="107" t="s">
        <v>2310</v>
      </c>
      <c r="J310" s="107" t="s">
        <v>2311</v>
      </c>
      <c r="K310" s="107" t="s">
        <v>969</v>
      </c>
      <c r="L310" s="106"/>
    </row>
    <row r="311" spans="1:12" x14ac:dyDescent="0.2">
      <c r="A311" s="107" t="s">
        <v>42</v>
      </c>
      <c r="B311" s="107" t="s">
        <v>49</v>
      </c>
      <c r="C311" s="107" t="s">
        <v>2322</v>
      </c>
      <c r="D311" s="107" t="s">
        <v>2327</v>
      </c>
      <c r="E311" s="107" t="s">
        <v>23</v>
      </c>
      <c r="F311" s="107">
        <v>408120017</v>
      </c>
      <c r="G311" s="107">
        <v>14</v>
      </c>
      <c r="H311" s="107" t="s">
        <v>2309</v>
      </c>
      <c r="I311" s="107" t="s">
        <v>2310</v>
      </c>
      <c r="J311" s="107" t="s">
        <v>2311</v>
      </c>
      <c r="K311" s="107" t="s">
        <v>969</v>
      </c>
      <c r="L311" s="106"/>
    </row>
    <row r="312" spans="1:12" x14ac:dyDescent="0.2">
      <c r="A312" s="107" t="s">
        <v>42</v>
      </c>
      <c r="B312" s="107" t="s">
        <v>49</v>
      </c>
      <c r="C312" s="107" t="s">
        <v>2322</v>
      </c>
      <c r="D312" s="107" t="s">
        <v>2324</v>
      </c>
      <c r="E312" s="107" t="s">
        <v>23</v>
      </c>
      <c r="F312" s="107">
        <v>408100079</v>
      </c>
      <c r="G312" s="107">
        <v>14</v>
      </c>
      <c r="H312" s="107" t="s">
        <v>2309</v>
      </c>
      <c r="I312" s="107" t="s">
        <v>2310</v>
      </c>
      <c r="J312" s="107" t="s">
        <v>2311</v>
      </c>
      <c r="K312" s="107" t="s">
        <v>969</v>
      </c>
      <c r="L312" s="106"/>
    </row>
    <row r="313" spans="1:12" x14ac:dyDescent="0.2">
      <c r="A313" s="107" t="s">
        <v>42</v>
      </c>
      <c r="B313" s="107" t="s">
        <v>49</v>
      </c>
      <c r="C313" s="107" t="s">
        <v>2322</v>
      </c>
      <c r="D313" s="107" t="s">
        <v>2326</v>
      </c>
      <c r="E313" s="107" t="s">
        <v>23</v>
      </c>
      <c r="F313" s="107">
        <v>408100080</v>
      </c>
      <c r="G313" s="107">
        <v>14</v>
      </c>
      <c r="H313" s="107" t="s">
        <v>2309</v>
      </c>
      <c r="I313" s="107" t="s">
        <v>2310</v>
      </c>
      <c r="J313" s="107" t="s">
        <v>2311</v>
      </c>
      <c r="K313" s="107" t="s">
        <v>969</v>
      </c>
      <c r="L313" s="106"/>
    </row>
    <row r="314" spans="1:12" x14ac:dyDescent="0.2">
      <c r="A314" s="107" t="s">
        <v>42</v>
      </c>
      <c r="B314" s="107" t="s">
        <v>49</v>
      </c>
      <c r="C314" s="107" t="s">
        <v>2322</v>
      </c>
      <c r="D314" s="107" t="s">
        <v>2323</v>
      </c>
      <c r="E314" s="107" t="s">
        <v>23</v>
      </c>
      <c r="F314" s="107">
        <v>408100082</v>
      </c>
      <c r="G314" s="107">
        <v>14</v>
      </c>
      <c r="H314" s="107" t="s">
        <v>2309</v>
      </c>
      <c r="I314" s="107" t="s">
        <v>2310</v>
      </c>
      <c r="J314" s="107" t="s">
        <v>2311</v>
      </c>
      <c r="K314" s="107" t="s">
        <v>969</v>
      </c>
      <c r="L314" s="106"/>
    </row>
    <row r="315" spans="1:12" x14ac:dyDescent="0.2">
      <c r="A315" s="107" t="s">
        <v>42</v>
      </c>
      <c r="B315" s="107" t="s">
        <v>49</v>
      </c>
      <c r="C315" s="107" t="s">
        <v>2334</v>
      </c>
      <c r="D315" s="107" t="s">
        <v>2335</v>
      </c>
      <c r="E315" s="107" t="s">
        <v>20</v>
      </c>
      <c r="F315" s="107">
        <v>407720511</v>
      </c>
      <c r="G315" s="107">
        <v>16</v>
      </c>
      <c r="H315" s="107" t="s">
        <v>80</v>
      </c>
      <c r="I315" s="107" t="s">
        <v>1214</v>
      </c>
      <c r="J315" s="107" t="s">
        <v>2336</v>
      </c>
      <c r="K315" s="107" t="s">
        <v>969</v>
      </c>
      <c r="L315" s="106"/>
    </row>
    <row r="316" spans="1:12" x14ac:dyDescent="0.2">
      <c r="A316" s="107" t="s">
        <v>42</v>
      </c>
      <c r="B316" s="107" t="s">
        <v>49</v>
      </c>
      <c r="C316" s="107" t="s">
        <v>2308</v>
      </c>
      <c r="D316" s="107">
        <v>1</v>
      </c>
      <c r="E316" s="107" t="s">
        <v>35</v>
      </c>
      <c r="F316" s="107">
        <v>408100157</v>
      </c>
      <c r="G316" s="107">
        <v>10</v>
      </c>
      <c r="H316" s="107" t="s">
        <v>2309</v>
      </c>
      <c r="I316" s="107" t="s">
        <v>2310</v>
      </c>
      <c r="J316" s="107" t="s">
        <v>2311</v>
      </c>
      <c r="K316" s="107" t="s">
        <v>969</v>
      </c>
      <c r="L316" s="106"/>
    </row>
    <row r="317" spans="1:12" x14ac:dyDescent="0.2">
      <c r="A317" s="107" t="s">
        <v>42</v>
      </c>
      <c r="B317" s="107" t="s">
        <v>49</v>
      </c>
      <c r="C317" s="107" t="s">
        <v>2333</v>
      </c>
      <c r="D317" s="107">
        <v>1</v>
      </c>
      <c r="E317" s="107" t="s">
        <v>35</v>
      </c>
      <c r="F317" s="107">
        <v>408100150</v>
      </c>
      <c r="G317" s="107">
        <v>10</v>
      </c>
      <c r="H317" s="107" t="s">
        <v>2309</v>
      </c>
      <c r="I317" s="107" t="s">
        <v>2310</v>
      </c>
      <c r="J317" s="107" t="s">
        <v>2311</v>
      </c>
      <c r="K317" s="107" t="s">
        <v>969</v>
      </c>
      <c r="L317" s="106"/>
    </row>
    <row r="318" spans="1:12" x14ac:dyDescent="0.2">
      <c r="A318" s="107" t="s">
        <v>42</v>
      </c>
      <c r="B318" s="107" t="s">
        <v>49</v>
      </c>
      <c r="C318" s="107" t="s">
        <v>2322</v>
      </c>
      <c r="D318" s="107" t="s">
        <v>2330</v>
      </c>
      <c r="E318" s="107" t="s">
        <v>23</v>
      </c>
      <c r="F318" s="107">
        <v>408120072</v>
      </c>
      <c r="G318" s="107">
        <v>14</v>
      </c>
      <c r="H318" s="107" t="s">
        <v>2309</v>
      </c>
      <c r="I318" s="107" t="s">
        <v>2310</v>
      </c>
      <c r="J318" s="107" t="s">
        <v>2311</v>
      </c>
      <c r="K318" s="107" t="s">
        <v>969</v>
      </c>
      <c r="L318" s="106"/>
    </row>
    <row r="319" spans="1:12" x14ac:dyDescent="0.2">
      <c r="A319" s="107" t="s">
        <v>42</v>
      </c>
      <c r="B319" s="107" t="s">
        <v>49</v>
      </c>
      <c r="C319" s="107" t="s">
        <v>2322</v>
      </c>
      <c r="D319" s="107" t="s">
        <v>2331</v>
      </c>
      <c r="E319" s="107" t="s">
        <v>23</v>
      </c>
      <c r="F319" s="107">
        <v>408120073</v>
      </c>
      <c r="G319" s="107">
        <v>14</v>
      </c>
      <c r="H319" s="107" t="s">
        <v>2309</v>
      </c>
      <c r="I319" s="107" t="s">
        <v>2310</v>
      </c>
      <c r="J319" s="107" t="s">
        <v>2311</v>
      </c>
      <c r="K319" s="107" t="s">
        <v>969</v>
      </c>
      <c r="L319" s="106"/>
    </row>
    <row r="320" spans="1:12" x14ac:dyDescent="0.2">
      <c r="A320" s="107" t="s">
        <v>42</v>
      </c>
      <c r="B320" s="107" t="s">
        <v>49</v>
      </c>
      <c r="C320" s="107" t="s">
        <v>2322</v>
      </c>
      <c r="D320" s="107" t="s">
        <v>2332</v>
      </c>
      <c r="E320" s="107" t="s">
        <v>23</v>
      </c>
      <c r="F320" s="107">
        <v>408120074</v>
      </c>
      <c r="G320" s="107">
        <v>14</v>
      </c>
      <c r="H320" s="107" t="s">
        <v>2309</v>
      </c>
      <c r="I320" s="107" t="s">
        <v>2310</v>
      </c>
      <c r="J320" s="107" t="s">
        <v>2311</v>
      </c>
      <c r="K320" s="107" t="s">
        <v>969</v>
      </c>
      <c r="L320" s="106"/>
    </row>
    <row r="321" spans="1:12" x14ac:dyDescent="0.2">
      <c r="A321" s="107" t="s">
        <v>42</v>
      </c>
      <c r="B321" s="107" t="s">
        <v>49</v>
      </c>
      <c r="C321" s="107" t="s">
        <v>2341</v>
      </c>
      <c r="D321" s="107" t="s">
        <v>2342</v>
      </c>
      <c r="E321" s="107" t="s">
        <v>23</v>
      </c>
      <c r="F321" s="107">
        <v>408120066</v>
      </c>
      <c r="G321" s="107">
        <v>21</v>
      </c>
      <c r="H321" s="107" t="s">
        <v>171</v>
      </c>
      <c r="I321" s="107" t="s">
        <v>2343</v>
      </c>
      <c r="J321" s="107" t="s">
        <v>2344</v>
      </c>
      <c r="K321" s="107" t="s">
        <v>969</v>
      </c>
      <c r="L321" s="106"/>
    </row>
    <row r="322" spans="1:12" x14ac:dyDescent="0.2">
      <c r="A322" s="107" t="s">
        <v>961</v>
      </c>
      <c r="B322" s="107" t="s">
        <v>49</v>
      </c>
      <c r="C322" s="107" t="s">
        <v>117</v>
      </c>
      <c r="D322" s="107" t="s">
        <v>1863</v>
      </c>
      <c r="E322" s="107" t="s">
        <v>29</v>
      </c>
      <c r="F322" s="107">
        <v>403029520</v>
      </c>
      <c r="G322" s="107">
        <v>6</v>
      </c>
      <c r="H322" s="107" t="s">
        <v>85</v>
      </c>
      <c r="I322" s="107" t="s">
        <v>84</v>
      </c>
      <c r="J322" s="107" t="s">
        <v>116</v>
      </c>
      <c r="K322" s="107" t="s">
        <v>969</v>
      </c>
      <c r="L322" s="106"/>
    </row>
    <row r="323" spans="1:12" x14ac:dyDescent="0.2">
      <c r="A323" s="107" t="s">
        <v>41</v>
      </c>
      <c r="B323" s="107" t="s">
        <v>48</v>
      </c>
      <c r="C323" s="107" t="s">
        <v>2373</v>
      </c>
      <c r="D323" s="107" t="s">
        <v>2375</v>
      </c>
      <c r="E323" s="107" t="s">
        <v>79</v>
      </c>
      <c r="F323" s="107">
        <v>405921542</v>
      </c>
      <c r="G323" s="107">
        <v>7</v>
      </c>
      <c r="H323" s="107" t="s">
        <v>1341</v>
      </c>
      <c r="I323" s="107" t="s">
        <v>1342</v>
      </c>
      <c r="J323" s="107" t="s">
        <v>1343</v>
      </c>
      <c r="K323" s="107" t="s">
        <v>969</v>
      </c>
      <c r="L323" s="106"/>
    </row>
    <row r="324" spans="1:12" x14ac:dyDescent="0.2">
      <c r="A324" s="107" t="s">
        <v>41</v>
      </c>
      <c r="B324" s="107" t="s">
        <v>48</v>
      </c>
      <c r="C324" s="107" t="s">
        <v>2373</v>
      </c>
      <c r="D324" s="107" t="s">
        <v>2374</v>
      </c>
      <c r="E324" s="107" t="s">
        <v>79</v>
      </c>
      <c r="F324" s="107">
        <v>405921539</v>
      </c>
      <c r="G324" s="107">
        <v>7</v>
      </c>
      <c r="H324" s="107" t="s">
        <v>1341</v>
      </c>
      <c r="I324" s="107" t="s">
        <v>1342</v>
      </c>
      <c r="J324" s="107" t="s">
        <v>1343</v>
      </c>
      <c r="K324" s="107" t="s">
        <v>969</v>
      </c>
      <c r="L324" s="106"/>
    </row>
    <row r="325" spans="1:12" customFormat="1" ht="15" x14ac:dyDescent="0.25">
      <c r="A325" s="107" t="s">
        <v>42</v>
      </c>
      <c r="B325" s="107" t="s">
        <v>49</v>
      </c>
      <c r="C325" s="107" t="s">
        <v>2337</v>
      </c>
      <c r="D325" s="107" t="s">
        <v>2338</v>
      </c>
      <c r="E325" s="107" t="s">
        <v>32</v>
      </c>
      <c r="F325" s="107">
        <v>407720733</v>
      </c>
      <c r="G325" s="107">
        <v>9</v>
      </c>
      <c r="H325" s="107" t="s">
        <v>109</v>
      </c>
      <c r="I325" s="107" t="s">
        <v>2339</v>
      </c>
      <c r="J325" s="107" t="s">
        <v>2340</v>
      </c>
      <c r="K325" s="107" t="s">
        <v>969</v>
      </c>
      <c r="L325" s="106"/>
    </row>
    <row r="326" spans="1:12" customFormat="1" ht="15" x14ac:dyDescent="0.25">
      <c r="A326" s="107" t="s">
        <v>41</v>
      </c>
      <c r="B326" s="107" t="s">
        <v>49</v>
      </c>
      <c r="C326" s="107" t="s">
        <v>1038</v>
      </c>
      <c r="D326" s="107" t="s">
        <v>2369</v>
      </c>
      <c r="E326" s="107" t="s">
        <v>23</v>
      </c>
      <c r="F326" s="107">
        <v>403707022</v>
      </c>
      <c r="G326" s="107">
        <v>2</v>
      </c>
      <c r="H326" s="107" t="s">
        <v>167</v>
      </c>
      <c r="I326" s="107" t="s">
        <v>168</v>
      </c>
      <c r="J326" s="107" t="s">
        <v>1039</v>
      </c>
      <c r="K326" s="107" t="s">
        <v>969</v>
      </c>
      <c r="L326" s="106"/>
    </row>
    <row r="327" spans="1:12" customFormat="1" ht="15" x14ac:dyDescent="0.25">
      <c r="A327" s="107" t="s">
        <v>41</v>
      </c>
      <c r="B327" s="107" t="s">
        <v>49</v>
      </c>
      <c r="C327" s="107" t="s">
        <v>1038</v>
      </c>
      <c r="D327" s="107" t="s">
        <v>2368</v>
      </c>
      <c r="E327" s="107" t="s">
        <v>23</v>
      </c>
      <c r="F327" s="107">
        <v>403706977</v>
      </c>
      <c r="G327" s="107">
        <v>2</v>
      </c>
      <c r="H327" s="107" t="s">
        <v>167</v>
      </c>
      <c r="I327" s="107" t="s">
        <v>168</v>
      </c>
      <c r="J327" s="107" t="s">
        <v>1039</v>
      </c>
      <c r="K327" s="107" t="s">
        <v>969</v>
      </c>
      <c r="L327" s="106"/>
    </row>
    <row r="328" spans="1:12" customFormat="1" ht="15" x14ac:dyDescent="0.25">
      <c r="A328" s="107" t="s">
        <v>961</v>
      </c>
      <c r="B328" s="107" t="s">
        <v>45</v>
      </c>
      <c r="C328" s="107" t="s">
        <v>115</v>
      </c>
      <c r="D328" s="107">
        <v>5070</v>
      </c>
      <c r="E328" s="107" t="s">
        <v>31</v>
      </c>
      <c r="F328" s="107" t="s">
        <v>92</v>
      </c>
      <c r="G328" s="107">
        <v>8</v>
      </c>
      <c r="H328" s="107" t="s">
        <v>85</v>
      </c>
      <c r="I328" s="107" t="s">
        <v>84</v>
      </c>
      <c r="J328" s="107" t="s">
        <v>116</v>
      </c>
      <c r="K328" s="107" t="s">
        <v>969</v>
      </c>
      <c r="L328" s="106"/>
    </row>
    <row r="329" spans="1:12" customFormat="1" ht="15" x14ac:dyDescent="0.25">
      <c r="A329" s="107" t="s">
        <v>961</v>
      </c>
      <c r="B329" s="107" t="s">
        <v>45</v>
      </c>
      <c r="C329" s="107" t="s">
        <v>115</v>
      </c>
      <c r="D329" s="107" t="s">
        <v>2067</v>
      </c>
      <c r="E329" s="107" t="s">
        <v>31</v>
      </c>
      <c r="F329" s="107" t="s">
        <v>92</v>
      </c>
      <c r="G329" s="107">
        <v>8</v>
      </c>
      <c r="H329" s="107" t="s">
        <v>85</v>
      </c>
      <c r="I329" s="107" t="s">
        <v>84</v>
      </c>
      <c r="J329" s="107" t="s">
        <v>116</v>
      </c>
      <c r="K329" s="107" t="s">
        <v>969</v>
      </c>
      <c r="L329" s="106"/>
    </row>
    <row r="330" spans="1:12" customFormat="1" ht="15" x14ac:dyDescent="0.25">
      <c r="A330" s="107" t="s">
        <v>961</v>
      </c>
      <c r="B330" s="107" t="s">
        <v>45</v>
      </c>
      <c r="C330" s="107" t="s">
        <v>115</v>
      </c>
      <c r="D330" s="107" t="s">
        <v>2066</v>
      </c>
      <c r="E330" s="107" t="s">
        <v>31</v>
      </c>
      <c r="F330" s="107" t="s">
        <v>92</v>
      </c>
      <c r="G330" s="107">
        <v>8</v>
      </c>
      <c r="H330" s="107" t="s">
        <v>85</v>
      </c>
      <c r="I330" s="107" t="s">
        <v>84</v>
      </c>
      <c r="J330" s="107" t="s">
        <v>116</v>
      </c>
      <c r="K330" s="107" t="s">
        <v>969</v>
      </c>
      <c r="L330" s="106"/>
    </row>
    <row r="331" spans="1:12" customFormat="1" ht="15" x14ac:dyDescent="0.25">
      <c r="A331" s="107" t="s">
        <v>961</v>
      </c>
      <c r="B331" s="107" t="s">
        <v>45</v>
      </c>
      <c r="C331" s="107" t="s">
        <v>115</v>
      </c>
      <c r="D331" s="107" t="s">
        <v>2061</v>
      </c>
      <c r="E331" s="107" t="s">
        <v>31</v>
      </c>
      <c r="F331" s="107" t="s">
        <v>92</v>
      </c>
      <c r="G331" s="107">
        <v>8</v>
      </c>
      <c r="H331" s="107" t="s">
        <v>85</v>
      </c>
      <c r="I331" s="107" t="s">
        <v>84</v>
      </c>
      <c r="J331" s="107" t="s">
        <v>2303</v>
      </c>
      <c r="K331" s="107" t="s">
        <v>969</v>
      </c>
      <c r="L331" s="106"/>
    </row>
    <row r="332" spans="1:12" customFormat="1" ht="15" x14ac:dyDescent="0.25">
      <c r="A332" s="104" t="s">
        <v>961</v>
      </c>
      <c r="B332" s="104" t="s">
        <v>45</v>
      </c>
      <c r="C332" s="104" t="s">
        <v>115</v>
      </c>
      <c r="D332" s="104" t="s">
        <v>2047</v>
      </c>
      <c r="E332" s="104" t="s">
        <v>23</v>
      </c>
      <c r="F332" s="104" t="s">
        <v>92</v>
      </c>
      <c r="G332" s="104" t="s">
        <v>102</v>
      </c>
      <c r="H332" s="104" t="s">
        <v>85</v>
      </c>
      <c r="I332" s="104" t="s">
        <v>82</v>
      </c>
      <c r="J332" s="104" t="s">
        <v>116</v>
      </c>
      <c r="K332" s="104" t="s">
        <v>969</v>
      </c>
      <c r="L332" s="106"/>
    </row>
    <row r="333" spans="1:12" customFormat="1" ht="15" x14ac:dyDescent="0.25">
      <c r="A333" s="104" t="s">
        <v>961</v>
      </c>
      <c r="B333" s="104" t="s">
        <v>45</v>
      </c>
      <c r="C333" s="104" t="s">
        <v>115</v>
      </c>
      <c r="D333" s="104" t="s">
        <v>2045</v>
      </c>
      <c r="E333" s="104" t="s">
        <v>31</v>
      </c>
      <c r="F333" s="104" t="s">
        <v>92</v>
      </c>
      <c r="G333" s="104" t="s">
        <v>96</v>
      </c>
      <c r="H333" s="104" t="s">
        <v>83</v>
      </c>
      <c r="I333" s="104" t="s">
        <v>84</v>
      </c>
      <c r="J333" s="104" t="s">
        <v>116</v>
      </c>
      <c r="K333" s="104" t="s">
        <v>969</v>
      </c>
      <c r="L333" s="106"/>
    </row>
    <row r="334" spans="1:12" customFormat="1" ht="15" x14ac:dyDescent="0.25">
      <c r="A334" s="107" t="s">
        <v>961</v>
      </c>
      <c r="B334" s="107" t="s">
        <v>45</v>
      </c>
      <c r="C334" s="107" t="s">
        <v>115</v>
      </c>
      <c r="D334" s="107">
        <v>4115</v>
      </c>
      <c r="E334" s="107" t="s">
        <v>31</v>
      </c>
      <c r="F334" s="107" t="s">
        <v>92</v>
      </c>
      <c r="G334" s="107">
        <v>17</v>
      </c>
      <c r="H334" s="107" t="s">
        <v>85</v>
      </c>
      <c r="I334" s="107" t="s">
        <v>84</v>
      </c>
      <c r="J334" s="107" t="s">
        <v>159</v>
      </c>
      <c r="K334" s="107" t="s">
        <v>969</v>
      </c>
      <c r="L334" s="106"/>
    </row>
    <row r="335" spans="1:12" customFormat="1" ht="15" x14ac:dyDescent="0.25">
      <c r="A335" s="104" t="s">
        <v>961</v>
      </c>
      <c r="B335" s="104" t="s">
        <v>45</v>
      </c>
      <c r="C335" s="104" t="s">
        <v>115</v>
      </c>
      <c r="D335" s="104" t="s">
        <v>2139</v>
      </c>
      <c r="E335" s="104" t="s">
        <v>31</v>
      </c>
      <c r="F335" s="104" t="s">
        <v>92</v>
      </c>
      <c r="G335" s="104" t="s">
        <v>170</v>
      </c>
      <c r="H335" s="104" t="s">
        <v>85</v>
      </c>
      <c r="I335" s="104" t="s">
        <v>84</v>
      </c>
      <c r="J335" s="104" t="s">
        <v>159</v>
      </c>
      <c r="K335" s="104" t="s">
        <v>969</v>
      </c>
      <c r="L335" s="106"/>
    </row>
    <row r="336" spans="1:12" customFormat="1" ht="15" x14ac:dyDescent="0.25">
      <c r="A336" s="107" t="s">
        <v>961</v>
      </c>
      <c r="B336" s="107" t="s">
        <v>45</v>
      </c>
      <c r="C336" s="107" t="s">
        <v>115</v>
      </c>
      <c r="D336" s="107">
        <v>3500</v>
      </c>
      <c r="E336" s="107" t="s">
        <v>31</v>
      </c>
      <c r="F336" s="107" t="s">
        <v>92</v>
      </c>
      <c r="G336" s="107">
        <v>8</v>
      </c>
      <c r="H336" s="107" t="s">
        <v>85</v>
      </c>
      <c r="I336" s="107" t="s">
        <v>84</v>
      </c>
      <c r="J336" s="107" t="s">
        <v>159</v>
      </c>
      <c r="K336" s="107" t="s">
        <v>969</v>
      </c>
      <c r="L336" s="106"/>
    </row>
    <row r="337" spans="1:12" customFormat="1" ht="15" x14ac:dyDescent="0.25">
      <c r="A337" s="104" t="s">
        <v>961</v>
      </c>
      <c r="B337" s="104" t="s">
        <v>45</v>
      </c>
      <c r="C337" s="104" t="s">
        <v>115</v>
      </c>
      <c r="D337" s="104" t="s">
        <v>2048</v>
      </c>
      <c r="E337" s="104" t="s">
        <v>23</v>
      </c>
      <c r="F337" s="104" t="s">
        <v>92</v>
      </c>
      <c r="G337" s="104" t="s">
        <v>102</v>
      </c>
      <c r="H337" s="104" t="s">
        <v>85</v>
      </c>
      <c r="I337" s="104" t="s">
        <v>82</v>
      </c>
      <c r="J337" s="104" t="s">
        <v>116</v>
      </c>
      <c r="K337" s="104" t="s">
        <v>969</v>
      </c>
      <c r="L337" s="106"/>
    </row>
    <row r="338" spans="1:12" customFormat="1" ht="15" x14ac:dyDescent="0.25">
      <c r="A338" s="104" t="s">
        <v>961</v>
      </c>
      <c r="B338" s="104" t="s">
        <v>45</v>
      </c>
      <c r="C338" s="104" t="s">
        <v>115</v>
      </c>
      <c r="D338" s="104" t="s">
        <v>2298</v>
      </c>
      <c r="E338" s="104" t="s">
        <v>31</v>
      </c>
      <c r="F338" s="104" t="s">
        <v>92</v>
      </c>
      <c r="G338" s="104" t="s">
        <v>125</v>
      </c>
      <c r="H338" s="104" t="s">
        <v>85</v>
      </c>
      <c r="I338" s="104" t="s">
        <v>84</v>
      </c>
      <c r="J338" s="104" t="s">
        <v>116</v>
      </c>
      <c r="K338" s="104" t="s">
        <v>969</v>
      </c>
      <c r="L338" s="106"/>
    </row>
    <row r="339" spans="1:12" customFormat="1" ht="15" x14ac:dyDescent="0.25">
      <c r="A339" s="104" t="s">
        <v>961</v>
      </c>
      <c r="B339" s="104" t="s">
        <v>45</v>
      </c>
      <c r="C339" s="104" t="s">
        <v>115</v>
      </c>
      <c r="D339" s="104" t="s">
        <v>2046</v>
      </c>
      <c r="E339" s="104" t="s">
        <v>23</v>
      </c>
      <c r="F339" s="104" t="s">
        <v>92</v>
      </c>
      <c r="G339" s="104" t="s">
        <v>102</v>
      </c>
      <c r="H339" s="104" t="s">
        <v>85</v>
      </c>
      <c r="I339" s="104" t="s">
        <v>82</v>
      </c>
      <c r="J339" s="104" t="s">
        <v>116</v>
      </c>
      <c r="K339" s="104" t="s">
        <v>969</v>
      </c>
      <c r="L339" s="106"/>
    </row>
    <row r="340" spans="1:12" customFormat="1" ht="15" x14ac:dyDescent="0.25">
      <c r="A340" s="104" t="s">
        <v>961</v>
      </c>
      <c r="B340" s="104" t="s">
        <v>45</v>
      </c>
      <c r="C340" s="104" t="s">
        <v>115</v>
      </c>
      <c r="D340" s="104" t="s">
        <v>2299</v>
      </c>
      <c r="E340" s="104" t="s">
        <v>31</v>
      </c>
      <c r="F340" s="104" t="s">
        <v>92</v>
      </c>
      <c r="G340" s="104" t="s">
        <v>125</v>
      </c>
      <c r="H340" s="104" t="s">
        <v>85</v>
      </c>
      <c r="I340" s="104" t="s">
        <v>84</v>
      </c>
      <c r="J340" s="104" t="s">
        <v>116</v>
      </c>
      <c r="K340" s="104" t="s">
        <v>969</v>
      </c>
      <c r="L340" s="106"/>
    </row>
    <row r="341" spans="1:12" customFormat="1" ht="15" x14ac:dyDescent="0.25">
      <c r="A341" s="104" t="s">
        <v>961</v>
      </c>
      <c r="B341" s="104" t="s">
        <v>45</v>
      </c>
      <c r="C341" s="104" t="s">
        <v>115</v>
      </c>
      <c r="D341" s="104" t="s">
        <v>2300</v>
      </c>
      <c r="E341" s="104" t="s">
        <v>31</v>
      </c>
      <c r="F341" s="104" t="s">
        <v>92</v>
      </c>
      <c r="G341" s="104" t="s">
        <v>125</v>
      </c>
      <c r="H341" s="104" t="s">
        <v>85</v>
      </c>
      <c r="I341" s="104" t="s">
        <v>84</v>
      </c>
      <c r="J341" s="104" t="s">
        <v>116</v>
      </c>
      <c r="K341" s="104" t="s">
        <v>969</v>
      </c>
      <c r="L341" s="106"/>
    </row>
    <row r="342" spans="1:12" customFormat="1" ht="15" x14ac:dyDescent="0.25">
      <c r="A342" s="104" t="s">
        <v>961</v>
      </c>
      <c r="B342" s="104" t="s">
        <v>45</v>
      </c>
      <c r="C342" s="104" t="s">
        <v>115</v>
      </c>
      <c r="D342" s="104" t="s">
        <v>2301</v>
      </c>
      <c r="E342" s="104" t="s">
        <v>31</v>
      </c>
      <c r="F342" s="104" t="s">
        <v>92</v>
      </c>
      <c r="G342" s="104" t="s">
        <v>125</v>
      </c>
      <c r="H342" s="104" t="s">
        <v>85</v>
      </c>
      <c r="I342" s="104" t="s">
        <v>84</v>
      </c>
      <c r="J342" s="104" t="s">
        <v>116</v>
      </c>
      <c r="K342" s="104" t="s">
        <v>969</v>
      </c>
      <c r="L342" s="106"/>
    </row>
    <row r="343" spans="1:12" customFormat="1" ht="15" x14ac:dyDescent="0.25">
      <c r="A343" s="104" t="s">
        <v>961</v>
      </c>
      <c r="B343" s="104" t="s">
        <v>45</v>
      </c>
      <c r="C343" s="104" t="s">
        <v>115</v>
      </c>
      <c r="D343" s="104" t="s">
        <v>2302</v>
      </c>
      <c r="E343" s="104" t="s">
        <v>31</v>
      </c>
      <c r="F343" s="104" t="s">
        <v>92</v>
      </c>
      <c r="G343" s="104" t="s">
        <v>125</v>
      </c>
      <c r="H343" s="104" t="s">
        <v>85</v>
      </c>
      <c r="I343" s="104" t="s">
        <v>84</v>
      </c>
      <c r="J343" s="104" t="s">
        <v>116</v>
      </c>
      <c r="K343" s="104" t="s">
        <v>969</v>
      </c>
      <c r="L343" s="106"/>
    </row>
    <row r="344" spans="1:12" customFormat="1" ht="15" x14ac:dyDescent="0.25">
      <c r="A344" s="107" t="s">
        <v>961</v>
      </c>
      <c r="B344" s="107" t="s">
        <v>45</v>
      </c>
      <c r="C344" s="107" t="s">
        <v>115</v>
      </c>
      <c r="D344" s="107">
        <v>9244</v>
      </c>
      <c r="E344" s="107" t="s">
        <v>31</v>
      </c>
      <c r="F344" s="107" t="s">
        <v>92</v>
      </c>
      <c r="G344" s="107">
        <v>7</v>
      </c>
      <c r="H344" s="107" t="s">
        <v>85</v>
      </c>
      <c r="I344" s="107" t="s">
        <v>84</v>
      </c>
      <c r="J344" s="107" t="s">
        <v>116</v>
      </c>
      <c r="K344" s="107" t="s">
        <v>969</v>
      </c>
      <c r="L344" s="106"/>
    </row>
    <row r="345" spans="1:12" customFormat="1" ht="15" x14ac:dyDescent="0.25">
      <c r="A345" s="107" t="s">
        <v>961</v>
      </c>
      <c r="B345" s="107" t="s">
        <v>45</v>
      </c>
      <c r="C345" s="107" t="s">
        <v>115</v>
      </c>
      <c r="D345" s="107">
        <v>9546</v>
      </c>
      <c r="E345" s="107" t="s">
        <v>31</v>
      </c>
      <c r="F345" s="107" t="s">
        <v>92</v>
      </c>
      <c r="G345" s="107">
        <v>7</v>
      </c>
      <c r="H345" s="107" t="s">
        <v>85</v>
      </c>
      <c r="I345" s="107" t="s">
        <v>84</v>
      </c>
      <c r="J345" s="107" t="s">
        <v>116</v>
      </c>
      <c r="K345" s="107" t="s">
        <v>969</v>
      </c>
      <c r="L345" s="106"/>
    </row>
    <row r="346" spans="1:12" x14ac:dyDescent="0.2">
      <c r="A346" s="104" t="s">
        <v>961</v>
      </c>
      <c r="B346" s="104" t="s">
        <v>45</v>
      </c>
      <c r="C346" s="104" t="s">
        <v>115</v>
      </c>
      <c r="D346" s="104" t="s">
        <v>2062</v>
      </c>
      <c r="E346" s="104" t="s">
        <v>31</v>
      </c>
      <c r="F346" s="104" t="s">
        <v>92</v>
      </c>
      <c r="G346" s="104" t="s">
        <v>155</v>
      </c>
      <c r="H346" s="104" t="s">
        <v>85</v>
      </c>
      <c r="I346" s="104" t="s">
        <v>84</v>
      </c>
      <c r="J346" s="104" t="s">
        <v>116</v>
      </c>
      <c r="K346" s="104" t="s">
        <v>969</v>
      </c>
      <c r="L346" s="106"/>
    </row>
    <row r="347" spans="1:12" x14ac:dyDescent="0.2">
      <c r="A347" s="107" t="s">
        <v>961</v>
      </c>
      <c r="B347" s="107" t="s">
        <v>45</v>
      </c>
      <c r="C347" s="107" t="s">
        <v>115</v>
      </c>
      <c r="D347" s="107" t="s">
        <v>2063</v>
      </c>
      <c r="E347" s="107" t="s">
        <v>31</v>
      </c>
      <c r="F347" s="107" t="s">
        <v>92</v>
      </c>
      <c r="G347" s="107">
        <v>8</v>
      </c>
      <c r="H347" s="107" t="s">
        <v>85</v>
      </c>
      <c r="I347" s="107" t="s">
        <v>84</v>
      </c>
      <c r="J347" s="107" t="s">
        <v>116</v>
      </c>
      <c r="K347" s="107" t="s">
        <v>969</v>
      </c>
      <c r="L347" s="106"/>
    </row>
    <row r="348" spans="1:12" x14ac:dyDescent="0.2">
      <c r="A348" s="107" t="s">
        <v>961</v>
      </c>
      <c r="B348" s="107" t="s">
        <v>45</v>
      </c>
      <c r="C348" s="107" t="s">
        <v>115</v>
      </c>
      <c r="D348" s="107" t="s">
        <v>2064</v>
      </c>
      <c r="E348" s="107" t="s">
        <v>31</v>
      </c>
      <c r="F348" s="107" t="s">
        <v>92</v>
      </c>
      <c r="G348" s="107">
        <v>8</v>
      </c>
      <c r="H348" s="107" t="s">
        <v>85</v>
      </c>
      <c r="I348" s="107" t="s">
        <v>84</v>
      </c>
      <c r="J348" s="107" t="s">
        <v>116</v>
      </c>
      <c r="K348" s="107" t="s">
        <v>969</v>
      </c>
      <c r="L348" s="106"/>
    </row>
    <row r="349" spans="1:12" x14ac:dyDescent="0.2">
      <c r="A349" s="107" t="s">
        <v>961</v>
      </c>
      <c r="B349" s="107" t="s">
        <v>45</v>
      </c>
      <c r="C349" s="107" t="s">
        <v>115</v>
      </c>
      <c r="D349" s="107" t="s">
        <v>2065</v>
      </c>
      <c r="E349" s="107" t="s">
        <v>31</v>
      </c>
      <c r="F349" s="107" t="s">
        <v>92</v>
      </c>
      <c r="G349" s="107">
        <v>8</v>
      </c>
      <c r="H349" s="107" t="s">
        <v>85</v>
      </c>
      <c r="I349" s="107" t="s">
        <v>84</v>
      </c>
      <c r="J349" s="107" t="s">
        <v>116</v>
      </c>
      <c r="K349" s="107" t="s">
        <v>969</v>
      </c>
      <c r="L349" s="106"/>
    </row>
    <row r="350" spans="1:12" x14ac:dyDescent="0.2">
      <c r="A350" s="107" t="s">
        <v>961</v>
      </c>
      <c r="B350" s="107" t="s">
        <v>45</v>
      </c>
      <c r="C350" s="107" t="s">
        <v>115</v>
      </c>
      <c r="D350" s="107" t="s">
        <v>2068</v>
      </c>
      <c r="E350" s="107" t="s">
        <v>29</v>
      </c>
      <c r="F350" s="107" t="s">
        <v>92</v>
      </c>
      <c r="G350" s="107">
        <v>6</v>
      </c>
      <c r="H350" s="107" t="s">
        <v>85</v>
      </c>
      <c r="I350" s="107" t="s">
        <v>84</v>
      </c>
      <c r="J350" s="107" t="s">
        <v>116</v>
      </c>
      <c r="K350" s="107" t="s">
        <v>969</v>
      </c>
      <c r="L350" s="106"/>
    </row>
    <row r="351" spans="1:12" x14ac:dyDescent="0.2">
      <c r="A351" s="107" t="s">
        <v>961</v>
      </c>
      <c r="B351" s="107" t="s">
        <v>45</v>
      </c>
      <c r="C351" s="107" t="s">
        <v>115</v>
      </c>
      <c r="D351" s="107" t="s">
        <v>2070</v>
      </c>
      <c r="E351" s="107" t="s">
        <v>29</v>
      </c>
      <c r="F351" s="107" t="s">
        <v>92</v>
      </c>
      <c r="G351" s="107">
        <v>6</v>
      </c>
      <c r="H351" s="107" t="s">
        <v>85</v>
      </c>
      <c r="I351" s="107" t="s">
        <v>84</v>
      </c>
      <c r="J351" s="107" t="s">
        <v>116</v>
      </c>
      <c r="K351" s="107" t="s">
        <v>969</v>
      </c>
      <c r="L351" s="106"/>
    </row>
    <row r="352" spans="1:12" x14ac:dyDescent="0.2">
      <c r="A352" s="107" t="s">
        <v>961</v>
      </c>
      <c r="B352" s="107" t="s">
        <v>45</v>
      </c>
      <c r="C352" s="107" t="s">
        <v>115</v>
      </c>
      <c r="D352" s="107" t="s">
        <v>2069</v>
      </c>
      <c r="E352" s="107" t="s">
        <v>36</v>
      </c>
      <c r="F352" s="107" t="s">
        <v>92</v>
      </c>
      <c r="G352" s="107">
        <v>6</v>
      </c>
      <c r="H352" s="107" t="s">
        <v>85</v>
      </c>
      <c r="I352" s="107" t="s">
        <v>84</v>
      </c>
      <c r="J352" s="107" t="s">
        <v>116</v>
      </c>
      <c r="K352" s="107" t="s">
        <v>969</v>
      </c>
      <c r="L352" s="106"/>
    </row>
    <row r="353" spans="1:12" x14ac:dyDescent="0.2">
      <c r="A353" s="104" t="s">
        <v>961</v>
      </c>
      <c r="B353" s="104" t="s">
        <v>45</v>
      </c>
      <c r="C353" s="104" t="s">
        <v>115</v>
      </c>
      <c r="D353" s="104" t="s">
        <v>2049</v>
      </c>
      <c r="E353" s="104" t="s">
        <v>29</v>
      </c>
      <c r="F353" s="104" t="s">
        <v>92</v>
      </c>
      <c r="G353" s="104" t="s">
        <v>102</v>
      </c>
      <c r="H353" s="104" t="s">
        <v>85</v>
      </c>
      <c r="I353" s="104" t="s">
        <v>82</v>
      </c>
      <c r="J353" s="104" t="s">
        <v>116</v>
      </c>
      <c r="K353" s="104" t="s">
        <v>969</v>
      </c>
      <c r="L353" s="106"/>
    </row>
    <row r="354" spans="1:12" x14ac:dyDescent="0.2">
      <c r="A354" s="104" t="s">
        <v>961</v>
      </c>
      <c r="B354" s="104" t="s">
        <v>49</v>
      </c>
      <c r="C354" s="104" t="s">
        <v>157</v>
      </c>
      <c r="D354" s="104" t="s">
        <v>2040</v>
      </c>
      <c r="E354" s="104" t="s">
        <v>23</v>
      </c>
      <c r="F354" s="104" t="s">
        <v>2090</v>
      </c>
      <c r="G354" s="104" t="s">
        <v>102</v>
      </c>
      <c r="H354" s="104" t="s">
        <v>83</v>
      </c>
      <c r="I354" s="104" t="s">
        <v>190</v>
      </c>
      <c r="J354" s="104" t="s">
        <v>1784</v>
      </c>
      <c r="K354" s="104" t="s">
        <v>969</v>
      </c>
      <c r="L354" s="106"/>
    </row>
    <row r="355" spans="1:12" x14ac:dyDescent="0.2">
      <c r="A355" s="104" t="s">
        <v>961</v>
      </c>
      <c r="B355" s="104" t="s">
        <v>45</v>
      </c>
      <c r="C355" s="104" t="s">
        <v>115</v>
      </c>
      <c r="D355" s="104" t="s">
        <v>2050</v>
      </c>
      <c r="E355" s="104" t="s">
        <v>36</v>
      </c>
      <c r="F355" s="104" t="s">
        <v>92</v>
      </c>
      <c r="G355" s="104" t="s">
        <v>102</v>
      </c>
      <c r="H355" s="104" t="s">
        <v>85</v>
      </c>
      <c r="I355" s="104" t="s">
        <v>82</v>
      </c>
      <c r="J355" s="104" t="s">
        <v>116</v>
      </c>
      <c r="K355" s="104" t="s">
        <v>969</v>
      </c>
      <c r="L355" s="106"/>
    </row>
    <row r="356" spans="1:12" x14ac:dyDescent="0.2">
      <c r="A356" s="104" t="s">
        <v>961</v>
      </c>
      <c r="B356" s="104" t="s">
        <v>45</v>
      </c>
      <c r="C356" s="104" t="s">
        <v>115</v>
      </c>
      <c r="D356" s="104" t="s">
        <v>2051</v>
      </c>
      <c r="E356" s="104" t="s">
        <v>31</v>
      </c>
      <c r="F356" s="104" t="s">
        <v>92</v>
      </c>
      <c r="G356" s="104" t="s">
        <v>102</v>
      </c>
      <c r="H356" s="104" t="s">
        <v>85</v>
      </c>
      <c r="I356" s="104" t="s">
        <v>82</v>
      </c>
      <c r="J356" s="104" t="s">
        <v>116</v>
      </c>
      <c r="K356" s="104" t="s">
        <v>969</v>
      </c>
      <c r="L356" s="106"/>
    </row>
    <row r="357" spans="1:12" x14ac:dyDescent="0.2">
      <c r="A357" s="104" t="s">
        <v>961</v>
      </c>
      <c r="B357" s="104" t="s">
        <v>45</v>
      </c>
      <c r="C357" s="104" t="s">
        <v>115</v>
      </c>
      <c r="D357" s="104" t="s">
        <v>2053</v>
      </c>
      <c r="E357" s="104" t="s">
        <v>31</v>
      </c>
      <c r="F357" s="104" t="s">
        <v>92</v>
      </c>
      <c r="G357" s="104" t="s">
        <v>102</v>
      </c>
      <c r="H357" s="104" t="s">
        <v>85</v>
      </c>
      <c r="I357" s="104" t="s">
        <v>82</v>
      </c>
      <c r="J357" s="104" t="s">
        <v>116</v>
      </c>
      <c r="K357" s="104" t="s">
        <v>969</v>
      </c>
      <c r="L357" s="106"/>
    </row>
    <row r="358" spans="1:12" x14ac:dyDescent="0.2">
      <c r="A358" s="104" t="s">
        <v>961</v>
      </c>
      <c r="B358" s="104" t="s">
        <v>45</v>
      </c>
      <c r="C358" s="104" t="s">
        <v>115</v>
      </c>
      <c r="D358" s="104" t="s">
        <v>2052</v>
      </c>
      <c r="E358" s="104" t="s">
        <v>31</v>
      </c>
      <c r="F358" s="104" t="s">
        <v>92</v>
      </c>
      <c r="G358" s="104" t="s">
        <v>102</v>
      </c>
      <c r="H358" s="104" t="s">
        <v>85</v>
      </c>
      <c r="I358" s="104" t="s">
        <v>82</v>
      </c>
      <c r="J358" s="104" t="s">
        <v>116</v>
      </c>
      <c r="K358" s="104" t="s">
        <v>969</v>
      </c>
      <c r="L358" s="106"/>
    </row>
    <row r="359" spans="1:12" x14ac:dyDescent="0.2">
      <c r="A359" s="107" t="s">
        <v>961</v>
      </c>
      <c r="B359" s="107" t="s">
        <v>49</v>
      </c>
      <c r="C359" s="107" t="s">
        <v>1930</v>
      </c>
      <c r="D359" s="107" t="s">
        <v>2194</v>
      </c>
      <c r="E359" s="107" t="s">
        <v>23</v>
      </c>
      <c r="F359" s="107">
        <v>402936282</v>
      </c>
      <c r="G359" s="107">
        <v>1</v>
      </c>
      <c r="H359" s="107" t="s">
        <v>135</v>
      </c>
      <c r="I359" s="107" t="s">
        <v>1932</v>
      </c>
      <c r="J359" s="107" t="s">
        <v>1933</v>
      </c>
      <c r="K359" s="107" t="s">
        <v>969</v>
      </c>
      <c r="L359" s="106"/>
    </row>
    <row r="360" spans="1:12" x14ac:dyDescent="0.2">
      <c r="A360" s="104" t="s">
        <v>961</v>
      </c>
      <c r="B360" s="104" t="s">
        <v>49</v>
      </c>
      <c r="C360" s="104" t="s">
        <v>1930</v>
      </c>
      <c r="D360" s="104" t="s">
        <v>2200</v>
      </c>
      <c r="E360" s="104" t="s">
        <v>23</v>
      </c>
      <c r="F360" s="104" t="s">
        <v>2201</v>
      </c>
      <c r="G360" s="104" t="s">
        <v>102</v>
      </c>
      <c r="H360" s="104" t="s">
        <v>135</v>
      </c>
      <c r="I360" s="104" t="s">
        <v>1932</v>
      </c>
      <c r="J360" s="104" t="s">
        <v>1933</v>
      </c>
      <c r="K360" s="104" t="s">
        <v>969</v>
      </c>
      <c r="L360" s="106"/>
    </row>
    <row r="361" spans="1:12" x14ac:dyDescent="0.2">
      <c r="A361" s="104" t="s">
        <v>961</v>
      </c>
      <c r="B361" s="104" t="s">
        <v>45</v>
      </c>
      <c r="C361" s="104" t="s">
        <v>115</v>
      </c>
      <c r="D361" s="104" t="s">
        <v>2054</v>
      </c>
      <c r="E361" s="104" t="s">
        <v>29</v>
      </c>
      <c r="F361" s="104" t="s">
        <v>92</v>
      </c>
      <c r="G361" s="104" t="s">
        <v>102</v>
      </c>
      <c r="H361" s="104" t="s">
        <v>85</v>
      </c>
      <c r="I361" s="104" t="s">
        <v>82</v>
      </c>
      <c r="J361" s="104" t="s">
        <v>116</v>
      </c>
      <c r="K361" s="104" t="s">
        <v>969</v>
      </c>
      <c r="L361" s="106"/>
    </row>
    <row r="362" spans="1:12" x14ac:dyDescent="0.2">
      <c r="A362" s="104" t="s">
        <v>961</v>
      </c>
      <c r="B362" s="104" t="s">
        <v>45</v>
      </c>
      <c r="C362" s="104" t="s">
        <v>115</v>
      </c>
      <c r="D362" s="104" t="s">
        <v>2111</v>
      </c>
      <c r="E362" s="104" t="s">
        <v>31</v>
      </c>
      <c r="F362" s="104" t="s">
        <v>92</v>
      </c>
      <c r="G362" s="104" t="s">
        <v>125</v>
      </c>
      <c r="H362" s="104" t="s">
        <v>85</v>
      </c>
      <c r="I362" s="104" t="s">
        <v>84</v>
      </c>
      <c r="J362" s="104" t="s">
        <v>116</v>
      </c>
      <c r="K362" s="104" t="s">
        <v>969</v>
      </c>
      <c r="L362" s="106"/>
    </row>
    <row r="363" spans="1:12" x14ac:dyDescent="0.2">
      <c r="A363" s="104" t="s">
        <v>961</v>
      </c>
      <c r="B363" s="104" t="s">
        <v>45</v>
      </c>
      <c r="C363" s="104" t="s">
        <v>115</v>
      </c>
      <c r="D363" s="104" t="s">
        <v>2113</v>
      </c>
      <c r="E363" s="104" t="s">
        <v>31</v>
      </c>
      <c r="F363" s="104" t="s">
        <v>92</v>
      </c>
      <c r="G363" s="104" t="s">
        <v>125</v>
      </c>
      <c r="H363" s="104" t="s">
        <v>85</v>
      </c>
      <c r="I363" s="104" t="s">
        <v>84</v>
      </c>
      <c r="J363" s="104" t="s">
        <v>116</v>
      </c>
      <c r="K363" s="104" t="s">
        <v>969</v>
      </c>
      <c r="L363" s="106"/>
    </row>
    <row r="364" spans="1:12" x14ac:dyDescent="0.2">
      <c r="A364" s="107" t="s">
        <v>961</v>
      </c>
      <c r="B364" s="107" t="s">
        <v>45</v>
      </c>
      <c r="C364" s="107" t="s">
        <v>115</v>
      </c>
      <c r="D364" s="107">
        <v>2650</v>
      </c>
      <c r="E364" s="107" t="s">
        <v>31</v>
      </c>
      <c r="F364" s="107" t="s">
        <v>92</v>
      </c>
      <c r="G364" s="107">
        <v>7</v>
      </c>
      <c r="H364" s="107" t="s">
        <v>85</v>
      </c>
      <c r="I364" s="107" t="s">
        <v>84</v>
      </c>
      <c r="J364" s="107" t="s">
        <v>116</v>
      </c>
      <c r="K364" s="107" t="s">
        <v>969</v>
      </c>
      <c r="L364" s="106"/>
    </row>
    <row r="365" spans="1:12" x14ac:dyDescent="0.2">
      <c r="A365" s="107" t="s">
        <v>961</v>
      </c>
      <c r="B365" s="107" t="s">
        <v>45</v>
      </c>
      <c r="C365" s="107" t="s">
        <v>115</v>
      </c>
      <c r="D365" s="107">
        <v>2750</v>
      </c>
      <c r="E365" s="107" t="s">
        <v>31</v>
      </c>
      <c r="F365" s="107" t="s">
        <v>92</v>
      </c>
      <c r="G365" s="107">
        <v>7</v>
      </c>
      <c r="H365" s="107" t="s">
        <v>85</v>
      </c>
      <c r="I365" s="107" t="s">
        <v>84</v>
      </c>
      <c r="J365" s="107" t="s">
        <v>116</v>
      </c>
      <c r="K365" s="107" t="s">
        <v>969</v>
      </c>
      <c r="L365" s="106"/>
    </row>
    <row r="366" spans="1:12" x14ac:dyDescent="0.2">
      <c r="A366" s="107" t="s">
        <v>961</v>
      </c>
      <c r="B366" s="107" t="s">
        <v>45</v>
      </c>
      <c r="C366" s="107" t="s">
        <v>115</v>
      </c>
      <c r="D366" s="107">
        <v>3257</v>
      </c>
      <c r="E366" s="107" t="s">
        <v>31</v>
      </c>
      <c r="F366" s="107" t="s">
        <v>92</v>
      </c>
      <c r="G366" s="107">
        <v>7</v>
      </c>
      <c r="H366" s="107" t="s">
        <v>85</v>
      </c>
      <c r="I366" s="107" t="s">
        <v>84</v>
      </c>
      <c r="J366" s="107" t="s">
        <v>116</v>
      </c>
      <c r="K366" s="107" t="s">
        <v>969</v>
      </c>
      <c r="L366" s="106"/>
    </row>
    <row r="367" spans="1:12" x14ac:dyDescent="0.2">
      <c r="A367" s="107" t="s">
        <v>961</v>
      </c>
      <c r="B367" s="107" t="s">
        <v>45</v>
      </c>
      <c r="C367" s="107" t="s">
        <v>115</v>
      </c>
      <c r="D367" s="107">
        <v>3456</v>
      </c>
      <c r="E367" s="107" t="s">
        <v>31</v>
      </c>
      <c r="F367" s="107" t="s">
        <v>92</v>
      </c>
      <c r="G367" s="107">
        <v>7</v>
      </c>
      <c r="H367" s="107" t="s">
        <v>85</v>
      </c>
      <c r="I367" s="107" t="s">
        <v>84</v>
      </c>
      <c r="J367" s="107" t="s">
        <v>116</v>
      </c>
      <c r="K367" s="107" t="s">
        <v>969</v>
      </c>
      <c r="L367" s="106"/>
    </row>
    <row r="368" spans="1:12" x14ac:dyDescent="0.2">
      <c r="A368" s="107" t="s">
        <v>961</v>
      </c>
      <c r="B368" s="107" t="s">
        <v>45</v>
      </c>
      <c r="C368" s="107" t="s">
        <v>115</v>
      </c>
      <c r="D368" s="107">
        <v>3573</v>
      </c>
      <c r="E368" s="107" t="s">
        <v>31</v>
      </c>
      <c r="F368" s="107" t="s">
        <v>92</v>
      </c>
      <c r="G368" s="107">
        <v>7</v>
      </c>
      <c r="H368" s="107" t="s">
        <v>85</v>
      </c>
      <c r="I368" s="107" t="s">
        <v>84</v>
      </c>
      <c r="J368" s="107" t="s">
        <v>159</v>
      </c>
      <c r="K368" s="107" t="s">
        <v>969</v>
      </c>
      <c r="L368" s="106"/>
    </row>
    <row r="369" spans="1:12" x14ac:dyDescent="0.2">
      <c r="A369" s="107" t="s">
        <v>961</v>
      </c>
      <c r="B369" s="107" t="s">
        <v>45</v>
      </c>
      <c r="C369" s="107" t="s">
        <v>115</v>
      </c>
      <c r="D369" s="107" t="s">
        <v>2056</v>
      </c>
      <c r="E369" s="107" t="s">
        <v>29</v>
      </c>
      <c r="F369" s="107" t="s">
        <v>92</v>
      </c>
      <c r="G369" s="107">
        <v>7</v>
      </c>
      <c r="H369" s="107" t="s">
        <v>85</v>
      </c>
      <c r="I369" s="107" t="s">
        <v>84</v>
      </c>
      <c r="J369" s="107" t="s">
        <v>116</v>
      </c>
      <c r="K369" s="107" t="s">
        <v>969</v>
      </c>
      <c r="L369" s="106"/>
    </row>
    <row r="370" spans="1:12" x14ac:dyDescent="0.2">
      <c r="A370" s="107" t="s">
        <v>961</v>
      </c>
      <c r="B370" s="107" t="s">
        <v>45</v>
      </c>
      <c r="C370" s="107" t="s">
        <v>115</v>
      </c>
      <c r="D370" s="107" t="s">
        <v>2057</v>
      </c>
      <c r="E370" s="107" t="s">
        <v>36</v>
      </c>
      <c r="F370" s="107" t="s">
        <v>92</v>
      </c>
      <c r="G370" s="107">
        <v>7</v>
      </c>
      <c r="H370" s="107" t="s">
        <v>85</v>
      </c>
      <c r="I370" s="107" t="s">
        <v>84</v>
      </c>
      <c r="J370" s="107" t="s">
        <v>159</v>
      </c>
      <c r="K370" s="107" t="s">
        <v>969</v>
      </c>
      <c r="L370" s="106"/>
    </row>
    <row r="371" spans="1:12" x14ac:dyDescent="0.2">
      <c r="A371" s="107" t="s">
        <v>961</v>
      </c>
      <c r="B371" s="107" t="s">
        <v>45</v>
      </c>
      <c r="C371" s="107" t="s">
        <v>115</v>
      </c>
      <c r="D371" s="107">
        <v>3253</v>
      </c>
      <c r="E371" s="107" t="s">
        <v>31</v>
      </c>
      <c r="F371" s="107" t="s">
        <v>92</v>
      </c>
      <c r="G371" s="107">
        <v>7</v>
      </c>
      <c r="H371" s="107" t="s">
        <v>85</v>
      </c>
      <c r="I371" s="107" t="s">
        <v>84</v>
      </c>
      <c r="J371" s="107" t="s">
        <v>116</v>
      </c>
      <c r="K371" s="107" t="s">
        <v>969</v>
      </c>
      <c r="L371" s="106"/>
    </row>
    <row r="372" spans="1:12" x14ac:dyDescent="0.2">
      <c r="A372" s="107" t="s">
        <v>961</v>
      </c>
      <c r="B372" s="107" t="s">
        <v>45</v>
      </c>
      <c r="C372" s="107" t="s">
        <v>115</v>
      </c>
      <c r="D372" s="107">
        <v>3365</v>
      </c>
      <c r="E372" s="107" t="s">
        <v>31</v>
      </c>
      <c r="F372" s="107" t="s">
        <v>92</v>
      </c>
      <c r="G372" s="107">
        <v>7</v>
      </c>
      <c r="H372" s="107" t="s">
        <v>85</v>
      </c>
      <c r="I372" s="107" t="s">
        <v>84</v>
      </c>
      <c r="J372" s="107" t="s">
        <v>159</v>
      </c>
      <c r="K372" s="107" t="s">
        <v>969</v>
      </c>
      <c r="L372" s="106"/>
    </row>
    <row r="373" spans="1:12" x14ac:dyDescent="0.2">
      <c r="A373" s="107" t="s">
        <v>961</v>
      </c>
      <c r="B373" s="107" t="s">
        <v>45</v>
      </c>
      <c r="C373" s="107" t="s">
        <v>115</v>
      </c>
      <c r="D373" s="107">
        <v>3675</v>
      </c>
      <c r="E373" s="107" t="s">
        <v>31</v>
      </c>
      <c r="F373" s="107" t="s">
        <v>92</v>
      </c>
      <c r="G373" s="107">
        <v>7</v>
      </c>
      <c r="H373" s="107" t="s">
        <v>85</v>
      </c>
      <c r="I373" s="107" t="s">
        <v>84</v>
      </c>
      <c r="J373" s="107" t="s">
        <v>159</v>
      </c>
      <c r="K373" s="107" t="s">
        <v>969</v>
      </c>
      <c r="L373" s="106"/>
    </row>
    <row r="374" spans="1:12" x14ac:dyDescent="0.2">
      <c r="A374" s="107" t="s">
        <v>961</v>
      </c>
      <c r="B374" s="107" t="s">
        <v>49</v>
      </c>
      <c r="C374" s="107" t="s">
        <v>1930</v>
      </c>
      <c r="D374" s="107" t="s">
        <v>2195</v>
      </c>
      <c r="E374" s="107" t="s">
        <v>23</v>
      </c>
      <c r="F374" s="107">
        <v>402936292</v>
      </c>
      <c r="G374" s="107">
        <v>1</v>
      </c>
      <c r="H374" s="107" t="s">
        <v>135</v>
      </c>
      <c r="I374" s="107" t="s">
        <v>1932</v>
      </c>
      <c r="J374" s="107" t="s">
        <v>1933</v>
      </c>
      <c r="K374" s="107" t="s">
        <v>969</v>
      </c>
      <c r="L374" s="106"/>
    </row>
    <row r="375" spans="1:12" x14ac:dyDescent="0.2">
      <c r="A375" s="104" t="s">
        <v>961</v>
      </c>
      <c r="B375" s="104" t="s">
        <v>49</v>
      </c>
      <c r="C375" s="104" t="s">
        <v>1930</v>
      </c>
      <c r="D375" s="104" t="s">
        <v>2197</v>
      </c>
      <c r="E375" s="104" t="s">
        <v>23</v>
      </c>
      <c r="F375" s="104" t="s">
        <v>2198</v>
      </c>
      <c r="G375" s="104" t="s">
        <v>102</v>
      </c>
      <c r="H375" s="104" t="s">
        <v>135</v>
      </c>
      <c r="I375" s="104" t="s">
        <v>1932</v>
      </c>
      <c r="J375" s="104" t="s">
        <v>1933</v>
      </c>
      <c r="K375" s="104" t="s">
        <v>969</v>
      </c>
      <c r="L375" s="106"/>
    </row>
    <row r="376" spans="1:12" x14ac:dyDescent="0.2">
      <c r="A376" s="104" t="s">
        <v>961</v>
      </c>
      <c r="B376" s="104" t="s">
        <v>49</v>
      </c>
      <c r="C376" s="104" t="s">
        <v>1930</v>
      </c>
      <c r="D376" s="104" t="s">
        <v>2207</v>
      </c>
      <c r="E376" s="104" t="s">
        <v>23</v>
      </c>
      <c r="F376" s="104" t="s">
        <v>2208</v>
      </c>
      <c r="G376" s="104" t="s">
        <v>102</v>
      </c>
      <c r="H376" s="104" t="s">
        <v>135</v>
      </c>
      <c r="I376" s="104" t="s">
        <v>1932</v>
      </c>
      <c r="J376" s="104" t="s">
        <v>1933</v>
      </c>
      <c r="K376" s="104" t="s">
        <v>969</v>
      </c>
      <c r="L376" s="106"/>
    </row>
    <row r="377" spans="1:12" x14ac:dyDescent="0.2">
      <c r="A377" s="107" t="s">
        <v>961</v>
      </c>
      <c r="B377" s="107" t="s">
        <v>45</v>
      </c>
      <c r="C377" s="107" t="s">
        <v>115</v>
      </c>
      <c r="D377" s="107" t="s">
        <v>2055</v>
      </c>
      <c r="E377" s="107" t="s">
        <v>29</v>
      </c>
      <c r="F377" s="107" t="s">
        <v>92</v>
      </c>
      <c r="G377" s="107">
        <v>7</v>
      </c>
      <c r="H377" s="107" t="s">
        <v>85</v>
      </c>
      <c r="I377" s="107" t="s">
        <v>84</v>
      </c>
      <c r="J377" s="107" t="s">
        <v>116</v>
      </c>
      <c r="K377" s="107" t="s">
        <v>969</v>
      </c>
      <c r="L377" s="106"/>
    </row>
    <row r="378" spans="1:12" x14ac:dyDescent="0.2">
      <c r="A378" s="107" t="s">
        <v>961</v>
      </c>
      <c r="B378" s="107" t="s">
        <v>45</v>
      </c>
      <c r="C378" s="107" t="s">
        <v>115</v>
      </c>
      <c r="D378" s="107" t="s">
        <v>2058</v>
      </c>
      <c r="E378" s="107" t="s">
        <v>36</v>
      </c>
      <c r="F378" s="107" t="s">
        <v>92</v>
      </c>
      <c r="G378" s="107">
        <v>7</v>
      </c>
      <c r="H378" s="107" t="s">
        <v>85</v>
      </c>
      <c r="I378" s="107" t="s">
        <v>84</v>
      </c>
      <c r="J378" s="107" t="s">
        <v>159</v>
      </c>
      <c r="K378" s="107" t="s">
        <v>969</v>
      </c>
      <c r="L378" s="106"/>
    </row>
    <row r="379" spans="1:12" x14ac:dyDescent="0.2">
      <c r="A379" s="107" t="s">
        <v>961</v>
      </c>
      <c r="B379" s="107" t="s">
        <v>45</v>
      </c>
      <c r="C379" s="107" t="s">
        <v>115</v>
      </c>
      <c r="D379" s="107">
        <v>3659</v>
      </c>
      <c r="E379" s="107" t="s">
        <v>31</v>
      </c>
      <c r="F379" s="107" t="s">
        <v>92</v>
      </c>
      <c r="G379" s="107">
        <v>7</v>
      </c>
      <c r="H379" s="107" t="s">
        <v>85</v>
      </c>
      <c r="I379" s="107" t="s">
        <v>84</v>
      </c>
      <c r="J379" s="107" t="s">
        <v>116</v>
      </c>
      <c r="K379" s="107" t="s">
        <v>969</v>
      </c>
      <c r="L379" s="106"/>
    </row>
    <row r="380" spans="1:12" x14ac:dyDescent="0.2">
      <c r="A380" s="107" t="s">
        <v>961</v>
      </c>
      <c r="B380" s="107" t="s">
        <v>45</v>
      </c>
      <c r="C380" s="107" t="s">
        <v>115</v>
      </c>
      <c r="D380" s="107" t="s">
        <v>2059</v>
      </c>
      <c r="E380" s="107" t="s">
        <v>29</v>
      </c>
      <c r="F380" s="107" t="s">
        <v>92</v>
      </c>
      <c r="G380" s="107">
        <v>7</v>
      </c>
      <c r="H380" s="107" t="s">
        <v>85</v>
      </c>
      <c r="I380" s="107" t="s">
        <v>84</v>
      </c>
      <c r="J380" s="107" t="s">
        <v>116</v>
      </c>
      <c r="K380" s="107" t="s">
        <v>969</v>
      </c>
      <c r="L380" s="106"/>
    </row>
    <row r="381" spans="1:12" x14ac:dyDescent="0.2">
      <c r="A381" s="107" t="s">
        <v>961</v>
      </c>
      <c r="B381" s="107" t="s">
        <v>45</v>
      </c>
      <c r="C381" s="107" t="s">
        <v>115</v>
      </c>
      <c r="D381" s="107" t="s">
        <v>2295</v>
      </c>
      <c r="E381" s="107" t="s">
        <v>29</v>
      </c>
      <c r="F381" s="107" t="s">
        <v>92</v>
      </c>
      <c r="G381" s="107">
        <v>7</v>
      </c>
      <c r="H381" s="107" t="s">
        <v>85</v>
      </c>
      <c r="I381" s="107" t="s">
        <v>84</v>
      </c>
      <c r="J381" s="107" t="s">
        <v>116</v>
      </c>
      <c r="K381" s="107" t="s">
        <v>969</v>
      </c>
      <c r="L381" s="106"/>
    </row>
    <row r="382" spans="1:12" x14ac:dyDescent="0.2">
      <c r="A382" s="107" t="s">
        <v>961</v>
      </c>
      <c r="B382" s="107" t="s">
        <v>45</v>
      </c>
      <c r="C382" s="107" t="s">
        <v>115</v>
      </c>
      <c r="D382" s="107" t="s">
        <v>2296</v>
      </c>
      <c r="E382" s="107" t="s">
        <v>29</v>
      </c>
      <c r="F382" s="107" t="s">
        <v>92</v>
      </c>
      <c r="G382" s="107">
        <v>7</v>
      </c>
      <c r="H382" s="107" t="s">
        <v>85</v>
      </c>
      <c r="I382" s="107" t="s">
        <v>84</v>
      </c>
      <c r="J382" s="107" t="s">
        <v>116</v>
      </c>
      <c r="K382" s="107" t="s">
        <v>969</v>
      </c>
      <c r="L382" s="106"/>
    </row>
    <row r="383" spans="1:12" x14ac:dyDescent="0.2">
      <c r="A383" s="104" t="s">
        <v>961</v>
      </c>
      <c r="B383" s="104" t="s">
        <v>45</v>
      </c>
      <c r="C383" s="104" t="s">
        <v>115</v>
      </c>
      <c r="D383" s="104" t="s">
        <v>2060</v>
      </c>
      <c r="E383" s="104" t="s">
        <v>29</v>
      </c>
      <c r="F383" s="104" t="s">
        <v>92</v>
      </c>
      <c r="G383" s="104" t="s">
        <v>125</v>
      </c>
      <c r="H383" s="104" t="s">
        <v>85</v>
      </c>
      <c r="I383" s="104" t="s">
        <v>84</v>
      </c>
      <c r="J383" s="104" t="s">
        <v>116</v>
      </c>
      <c r="K383" s="104" t="s">
        <v>969</v>
      </c>
      <c r="L383" s="106"/>
    </row>
    <row r="384" spans="1:12" x14ac:dyDescent="0.2">
      <c r="A384" s="104" t="s">
        <v>961</v>
      </c>
      <c r="B384" s="104" t="s">
        <v>45</v>
      </c>
      <c r="C384" s="104" t="s">
        <v>115</v>
      </c>
      <c r="D384" s="104" t="s">
        <v>2297</v>
      </c>
      <c r="E384" s="104" t="s">
        <v>31</v>
      </c>
      <c r="F384" s="104" t="s">
        <v>92</v>
      </c>
      <c r="G384" s="104" t="s">
        <v>125</v>
      </c>
      <c r="H384" s="104" t="s">
        <v>85</v>
      </c>
      <c r="I384" s="104" t="s">
        <v>84</v>
      </c>
      <c r="J384" s="104" t="s">
        <v>116</v>
      </c>
      <c r="K384" s="104" t="s">
        <v>969</v>
      </c>
      <c r="L384" s="106"/>
    </row>
    <row r="385" spans="1:12" x14ac:dyDescent="0.2">
      <c r="A385" s="107" t="s">
        <v>41</v>
      </c>
      <c r="B385" s="107" t="s">
        <v>49</v>
      </c>
      <c r="C385" s="107" t="s">
        <v>2354</v>
      </c>
      <c r="D385" s="107" t="s">
        <v>2355</v>
      </c>
      <c r="E385" s="107" t="s">
        <v>23</v>
      </c>
      <c r="F385" s="107">
        <v>425904247</v>
      </c>
      <c r="G385" s="107">
        <v>7</v>
      </c>
      <c r="H385" s="107" t="s">
        <v>171</v>
      </c>
      <c r="I385" s="107" t="s">
        <v>126</v>
      </c>
      <c r="J385" s="107" t="s">
        <v>158</v>
      </c>
      <c r="K385" s="107" t="s">
        <v>969</v>
      </c>
      <c r="L385" s="106"/>
    </row>
    <row r="386" spans="1:12" x14ac:dyDescent="0.2">
      <c r="A386" s="107" t="s">
        <v>41</v>
      </c>
      <c r="B386" s="107" t="s">
        <v>49</v>
      </c>
      <c r="C386" s="107" t="s">
        <v>160</v>
      </c>
      <c r="D386" s="107" t="s">
        <v>2363</v>
      </c>
      <c r="E386" s="107" t="s">
        <v>79</v>
      </c>
      <c r="F386" s="107">
        <v>405921483</v>
      </c>
      <c r="G386" s="107">
        <v>2</v>
      </c>
      <c r="H386" s="107" t="s">
        <v>171</v>
      </c>
      <c r="I386" s="107" t="s">
        <v>126</v>
      </c>
      <c r="J386" s="107" t="s">
        <v>158</v>
      </c>
      <c r="K386" s="107" t="s">
        <v>969</v>
      </c>
      <c r="L386" s="106"/>
    </row>
    <row r="387" spans="1:12" x14ac:dyDescent="0.2">
      <c r="A387" s="107" t="s">
        <v>41</v>
      </c>
      <c r="B387" s="107" t="s">
        <v>49</v>
      </c>
      <c r="C387" s="107" t="s">
        <v>2365</v>
      </c>
      <c r="D387" s="107" t="s">
        <v>2366</v>
      </c>
      <c r="E387" s="107" t="s">
        <v>23</v>
      </c>
      <c r="F387" s="107">
        <v>403707244</v>
      </c>
      <c r="G387" s="107">
        <v>12</v>
      </c>
      <c r="H387" s="107" t="s">
        <v>1341</v>
      </c>
      <c r="I387" s="107" t="s">
        <v>165</v>
      </c>
      <c r="J387" s="107" t="s">
        <v>2367</v>
      </c>
      <c r="K387" s="107" t="s">
        <v>969</v>
      </c>
      <c r="L387" s="106"/>
    </row>
    <row r="388" spans="1:12" x14ac:dyDescent="0.2">
      <c r="A388" s="104" t="s">
        <v>961</v>
      </c>
      <c r="B388" s="104" t="s">
        <v>49</v>
      </c>
      <c r="C388" s="104" t="s">
        <v>117</v>
      </c>
      <c r="D388" s="104" t="s">
        <v>2091</v>
      </c>
      <c r="E388" s="104" t="s">
        <v>23</v>
      </c>
      <c r="F388" s="104" t="s">
        <v>2092</v>
      </c>
      <c r="G388" s="104" t="s">
        <v>170</v>
      </c>
      <c r="H388" s="104" t="s">
        <v>81</v>
      </c>
      <c r="I388" s="104" t="s">
        <v>84</v>
      </c>
      <c r="J388" s="104" t="s">
        <v>111</v>
      </c>
      <c r="K388" s="104" t="s">
        <v>969</v>
      </c>
      <c r="L388" s="106"/>
    </row>
    <row r="389" spans="1:12" x14ac:dyDescent="0.2">
      <c r="A389" s="104" t="s">
        <v>961</v>
      </c>
      <c r="B389" s="104" t="s">
        <v>49</v>
      </c>
      <c r="C389" s="104" t="s">
        <v>117</v>
      </c>
      <c r="D389" s="104" t="s">
        <v>2258</v>
      </c>
      <c r="E389" s="104" t="s">
        <v>31</v>
      </c>
      <c r="F389" s="104" t="s">
        <v>2259</v>
      </c>
      <c r="G389" s="104" t="s">
        <v>120</v>
      </c>
      <c r="H389" s="104" t="s">
        <v>83</v>
      </c>
      <c r="I389" s="104" t="s">
        <v>82</v>
      </c>
      <c r="J389" s="104" t="s">
        <v>132</v>
      </c>
      <c r="K389" s="104" t="s">
        <v>969</v>
      </c>
      <c r="L389" s="106"/>
    </row>
    <row r="390" spans="1:12" x14ac:dyDescent="0.2">
      <c r="A390" s="104" t="s">
        <v>961</v>
      </c>
      <c r="B390" s="104" t="s">
        <v>49</v>
      </c>
      <c r="C390" s="104" t="s">
        <v>117</v>
      </c>
      <c r="D390" s="104" t="s">
        <v>2260</v>
      </c>
      <c r="E390" s="104" t="s">
        <v>31</v>
      </c>
      <c r="F390" s="104" t="s">
        <v>2261</v>
      </c>
      <c r="G390" s="104" t="s">
        <v>120</v>
      </c>
      <c r="H390" s="104" t="s">
        <v>83</v>
      </c>
      <c r="I390" s="104" t="s">
        <v>82</v>
      </c>
      <c r="J390" s="104" t="s">
        <v>132</v>
      </c>
      <c r="K390" s="104" t="s">
        <v>969</v>
      </c>
      <c r="L390" s="106"/>
    </row>
    <row r="391" spans="1:12" x14ac:dyDescent="0.2">
      <c r="A391" s="104" t="s">
        <v>961</v>
      </c>
      <c r="B391" s="104" t="s">
        <v>49</v>
      </c>
      <c r="C391" s="104" t="s">
        <v>117</v>
      </c>
      <c r="D391" s="104" t="s">
        <v>2263</v>
      </c>
      <c r="E391" s="104" t="s">
        <v>31</v>
      </c>
      <c r="F391" s="104" t="s">
        <v>2264</v>
      </c>
      <c r="G391" s="104" t="s">
        <v>100</v>
      </c>
      <c r="H391" s="104" t="s">
        <v>83</v>
      </c>
      <c r="I391" s="104" t="s">
        <v>82</v>
      </c>
      <c r="J391" s="104" t="s">
        <v>132</v>
      </c>
      <c r="K391" s="104" t="s">
        <v>969</v>
      </c>
      <c r="L391" s="106"/>
    </row>
    <row r="392" spans="1:12" x14ac:dyDescent="0.2">
      <c r="A392" s="107" t="s">
        <v>42</v>
      </c>
      <c r="B392" s="107" t="s">
        <v>49</v>
      </c>
      <c r="C392" s="107" t="s">
        <v>188</v>
      </c>
      <c r="D392" s="107" t="s">
        <v>2315</v>
      </c>
      <c r="E392" s="107" t="s">
        <v>23</v>
      </c>
      <c r="F392" s="107">
        <v>411103478</v>
      </c>
      <c r="G392" s="107">
        <v>18</v>
      </c>
      <c r="H392" s="107" t="s">
        <v>80</v>
      </c>
      <c r="I392" s="107" t="s">
        <v>182</v>
      </c>
      <c r="J392" s="107" t="s">
        <v>896</v>
      </c>
      <c r="K392" s="107" t="s">
        <v>969</v>
      </c>
      <c r="L392" s="106"/>
    </row>
    <row r="393" spans="1:12" x14ac:dyDescent="0.2">
      <c r="A393" s="107" t="s">
        <v>41</v>
      </c>
      <c r="B393" s="107" t="s">
        <v>45</v>
      </c>
      <c r="C393" s="107" t="s">
        <v>2370</v>
      </c>
      <c r="D393" s="107" t="s">
        <v>2371</v>
      </c>
      <c r="E393" s="107" t="s">
        <v>23</v>
      </c>
      <c r="F393" s="107" t="s">
        <v>92</v>
      </c>
      <c r="G393" s="107">
        <v>3</v>
      </c>
      <c r="H393" s="107" t="s">
        <v>85</v>
      </c>
      <c r="I393" s="107" t="s">
        <v>82</v>
      </c>
      <c r="J393" s="107" t="s">
        <v>979</v>
      </c>
      <c r="K393" s="107" t="s">
        <v>969</v>
      </c>
      <c r="L393" s="106"/>
    </row>
    <row r="394" spans="1:12" x14ac:dyDescent="0.2">
      <c r="A394" s="107" t="s">
        <v>42</v>
      </c>
      <c r="B394" s="107" t="s">
        <v>45</v>
      </c>
      <c r="C394" s="107" t="s">
        <v>164</v>
      </c>
      <c r="D394" s="107" t="s">
        <v>2345</v>
      </c>
      <c r="E394" s="107" t="s">
        <v>32</v>
      </c>
      <c r="F394" s="107" t="s">
        <v>92</v>
      </c>
      <c r="G394" s="107">
        <v>21</v>
      </c>
      <c r="H394" s="107" t="s">
        <v>109</v>
      </c>
      <c r="I394" s="107" t="s">
        <v>2346</v>
      </c>
      <c r="J394" s="107" t="s">
        <v>2347</v>
      </c>
      <c r="K394" s="107" t="s">
        <v>969</v>
      </c>
      <c r="L394" s="106"/>
    </row>
    <row r="395" spans="1:12" x14ac:dyDescent="0.2">
      <c r="A395" s="107" t="s">
        <v>42</v>
      </c>
      <c r="B395" s="107" t="s">
        <v>45</v>
      </c>
      <c r="C395" s="107" t="s">
        <v>164</v>
      </c>
      <c r="D395" s="107" t="s">
        <v>2348</v>
      </c>
      <c r="E395" s="107" t="s">
        <v>32</v>
      </c>
      <c r="F395" s="107" t="s">
        <v>92</v>
      </c>
      <c r="G395" s="107">
        <v>21</v>
      </c>
      <c r="H395" s="107" t="s">
        <v>109</v>
      </c>
      <c r="I395" s="107" t="s">
        <v>2346</v>
      </c>
      <c r="J395" s="107" t="s">
        <v>2347</v>
      </c>
      <c r="K395" s="107" t="s">
        <v>969</v>
      </c>
      <c r="L395" s="106"/>
    </row>
    <row r="396" spans="1:12" x14ac:dyDescent="0.2">
      <c r="A396" s="107" t="s">
        <v>42</v>
      </c>
      <c r="B396" s="107" t="s">
        <v>45</v>
      </c>
      <c r="C396" s="107" t="s">
        <v>164</v>
      </c>
      <c r="D396" s="107" t="s">
        <v>2349</v>
      </c>
      <c r="E396" s="107" t="s">
        <v>32</v>
      </c>
      <c r="F396" s="107" t="s">
        <v>92</v>
      </c>
      <c r="G396" s="107">
        <v>21</v>
      </c>
      <c r="H396" s="107" t="s">
        <v>109</v>
      </c>
      <c r="I396" s="107" t="s">
        <v>2346</v>
      </c>
      <c r="J396" s="107" t="s">
        <v>2347</v>
      </c>
      <c r="K396" s="107" t="s">
        <v>969</v>
      </c>
      <c r="L396" s="106"/>
    </row>
    <row r="397" spans="1:12" x14ac:dyDescent="0.2">
      <c r="A397" s="107" t="s">
        <v>42</v>
      </c>
      <c r="B397" s="107" t="s">
        <v>45</v>
      </c>
      <c r="C397" s="107" t="s">
        <v>164</v>
      </c>
      <c r="D397" s="107" t="s">
        <v>2350</v>
      </c>
      <c r="E397" s="107" t="s">
        <v>32</v>
      </c>
      <c r="F397" s="107" t="s">
        <v>92</v>
      </c>
      <c r="G397" s="107">
        <v>21</v>
      </c>
      <c r="H397" s="107" t="s">
        <v>109</v>
      </c>
      <c r="I397" s="107" t="s">
        <v>2346</v>
      </c>
      <c r="J397" s="107" t="s">
        <v>2347</v>
      </c>
      <c r="K397" s="107" t="s">
        <v>969</v>
      </c>
      <c r="L397" s="106"/>
    </row>
    <row r="398" spans="1:12" x14ac:dyDescent="0.2">
      <c r="A398" s="107" t="s">
        <v>42</v>
      </c>
      <c r="B398" s="107" t="s">
        <v>45</v>
      </c>
      <c r="C398" s="107" t="s">
        <v>164</v>
      </c>
      <c r="D398" s="107" t="s">
        <v>2351</v>
      </c>
      <c r="E398" s="107" t="s">
        <v>32</v>
      </c>
      <c r="F398" s="107" t="s">
        <v>92</v>
      </c>
      <c r="G398" s="107">
        <v>21</v>
      </c>
      <c r="H398" s="107" t="s">
        <v>109</v>
      </c>
      <c r="I398" s="107" t="s">
        <v>2346</v>
      </c>
      <c r="J398" s="107" t="s">
        <v>2347</v>
      </c>
      <c r="K398" s="107" t="s">
        <v>969</v>
      </c>
      <c r="L398" s="106"/>
    </row>
    <row r="399" spans="1:12" x14ac:dyDescent="0.2">
      <c r="A399" s="107" t="s">
        <v>42</v>
      </c>
      <c r="B399" s="107" t="s">
        <v>45</v>
      </c>
      <c r="C399" s="107" t="s">
        <v>164</v>
      </c>
      <c r="D399" s="107" t="s">
        <v>2352</v>
      </c>
      <c r="E399" s="107" t="s">
        <v>32</v>
      </c>
      <c r="F399" s="107" t="s">
        <v>92</v>
      </c>
      <c r="G399" s="107">
        <v>21</v>
      </c>
      <c r="H399" s="107" t="s">
        <v>109</v>
      </c>
      <c r="I399" s="107" t="s">
        <v>2346</v>
      </c>
      <c r="J399" s="107" t="s">
        <v>2347</v>
      </c>
      <c r="K399" s="107" t="s">
        <v>969</v>
      </c>
      <c r="L399" s="106"/>
    </row>
    <row r="400" spans="1:12" x14ac:dyDescent="0.2">
      <c r="A400" s="107" t="s">
        <v>961</v>
      </c>
      <c r="B400" s="107" t="s">
        <v>49</v>
      </c>
      <c r="C400" s="107" t="s">
        <v>1930</v>
      </c>
      <c r="D400" s="107" t="s">
        <v>2206</v>
      </c>
      <c r="E400" s="107" t="s">
        <v>23</v>
      </c>
      <c r="F400" s="107">
        <v>402936288</v>
      </c>
      <c r="G400" s="107">
        <v>1</v>
      </c>
      <c r="H400" s="107" t="s">
        <v>135</v>
      </c>
      <c r="I400" s="107" t="s">
        <v>1932</v>
      </c>
      <c r="J400" s="107" t="s">
        <v>1933</v>
      </c>
      <c r="K400" s="107" t="s">
        <v>969</v>
      </c>
      <c r="L400" s="106"/>
    </row>
    <row r="401" spans="1:12" x14ac:dyDescent="0.2">
      <c r="A401" s="104" t="s">
        <v>961</v>
      </c>
      <c r="B401" s="104" t="s">
        <v>45</v>
      </c>
      <c r="C401" s="104" t="s">
        <v>108</v>
      </c>
      <c r="D401" s="104" t="s">
        <v>2044</v>
      </c>
      <c r="E401" s="104" t="s">
        <v>23</v>
      </c>
      <c r="F401" s="104" t="s">
        <v>92</v>
      </c>
      <c r="G401" s="104" t="s">
        <v>162</v>
      </c>
      <c r="H401" s="104" t="s">
        <v>135</v>
      </c>
      <c r="I401" s="104" t="s">
        <v>82</v>
      </c>
      <c r="J401" s="104" t="s">
        <v>136</v>
      </c>
      <c r="K401" s="104" t="s">
        <v>969</v>
      </c>
      <c r="L401" s="106"/>
    </row>
    <row r="402" spans="1:12" x14ac:dyDescent="0.2">
      <c r="A402" s="107" t="s">
        <v>42</v>
      </c>
      <c r="B402" s="107" t="s">
        <v>49</v>
      </c>
      <c r="C402" s="107" t="s">
        <v>114</v>
      </c>
      <c r="D402" s="107" t="s">
        <v>2074</v>
      </c>
      <c r="E402" s="107" t="s">
        <v>20</v>
      </c>
      <c r="F402" s="107">
        <v>409520012</v>
      </c>
      <c r="G402" s="107">
        <v>25</v>
      </c>
      <c r="H402" s="107" t="s">
        <v>109</v>
      </c>
      <c r="I402" s="107" t="s">
        <v>1619</v>
      </c>
      <c r="J402" s="107" t="s">
        <v>1664</v>
      </c>
      <c r="K402" s="107" t="s">
        <v>969</v>
      </c>
      <c r="L402" s="106"/>
    </row>
    <row r="403" spans="1:12" x14ac:dyDescent="0.2">
      <c r="A403" s="107" t="s">
        <v>41</v>
      </c>
      <c r="B403" s="107" t="s">
        <v>49</v>
      </c>
      <c r="C403" s="107" t="s">
        <v>114</v>
      </c>
      <c r="D403" s="107" t="s">
        <v>2353</v>
      </c>
      <c r="E403" s="107" t="s">
        <v>20</v>
      </c>
      <c r="F403" s="107">
        <v>401120680</v>
      </c>
      <c r="G403" s="107">
        <v>8</v>
      </c>
      <c r="H403" s="107" t="s">
        <v>2025</v>
      </c>
      <c r="I403" s="107" t="s">
        <v>1201</v>
      </c>
      <c r="J403" s="107" t="s">
        <v>979</v>
      </c>
      <c r="K403" s="107" t="s">
        <v>969</v>
      </c>
      <c r="L403" s="106"/>
    </row>
    <row r="404" spans="1:12" x14ac:dyDescent="0.2">
      <c r="A404" s="107" t="s">
        <v>41</v>
      </c>
      <c r="B404" s="107" t="s">
        <v>49</v>
      </c>
      <c r="C404" s="107" t="s">
        <v>114</v>
      </c>
      <c r="D404" s="107" t="s">
        <v>2073</v>
      </c>
      <c r="E404" s="107" t="s">
        <v>20</v>
      </c>
      <c r="F404" s="107">
        <v>410120645</v>
      </c>
      <c r="G404" s="107">
        <v>36</v>
      </c>
      <c r="H404" s="107" t="s">
        <v>2022</v>
      </c>
      <c r="I404" s="107" t="s">
        <v>1189</v>
      </c>
      <c r="J404" s="107" t="s">
        <v>979</v>
      </c>
      <c r="K404" s="107" t="s">
        <v>969</v>
      </c>
      <c r="L404" s="106"/>
    </row>
    <row r="405" spans="1:12" x14ac:dyDescent="0.2">
      <c r="A405" s="107" t="s">
        <v>42</v>
      </c>
      <c r="B405" s="107" t="s">
        <v>49</v>
      </c>
      <c r="C405" s="107" t="s">
        <v>114</v>
      </c>
      <c r="D405" s="107" t="s">
        <v>2075</v>
      </c>
      <c r="E405" s="107" t="s">
        <v>20</v>
      </c>
      <c r="F405" s="107">
        <v>410120349</v>
      </c>
      <c r="G405" s="107">
        <v>12</v>
      </c>
      <c r="H405" s="107" t="s">
        <v>1188</v>
      </c>
      <c r="I405" s="107" t="s">
        <v>1619</v>
      </c>
      <c r="J405" s="107" t="s">
        <v>2076</v>
      </c>
      <c r="K405" s="107" t="s">
        <v>969</v>
      </c>
      <c r="L405" s="106"/>
    </row>
    <row r="406" spans="1:12" x14ac:dyDescent="0.2">
      <c r="A406" s="107" t="s">
        <v>41</v>
      </c>
      <c r="B406" s="107" t="s">
        <v>49</v>
      </c>
      <c r="C406" s="107" t="s">
        <v>160</v>
      </c>
      <c r="D406" s="107" t="s">
        <v>2360</v>
      </c>
      <c r="E406" s="107" t="s">
        <v>23</v>
      </c>
      <c r="F406" s="107">
        <v>405921477</v>
      </c>
      <c r="G406" s="107">
        <v>2</v>
      </c>
      <c r="H406" s="107" t="s">
        <v>171</v>
      </c>
      <c r="I406" s="107" t="s">
        <v>126</v>
      </c>
      <c r="J406" s="107" t="s">
        <v>158</v>
      </c>
      <c r="K406" s="107" t="s">
        <v>969</v>
      </c>
      <c r="L406" s="106"/>
    </row>
    <row r="407" spans="1:12" x14ac:dyDescent="0.2">
      <c r="A407" s="107" t="s">
        <v>41</v>
      </c>
      <c r="B407" s="107" t="s">
        <v>49</v>
      </c>
      <c r="C407" s="107" t="s">
        <v>160</v>
      </c>
      <c r="D407" s="107" t="s">
        <v>2362</v>
      </c>
      <c r="E407" s="107" t="s">
        <v>79</v>
      </c>
      <c r="F407" s="107">
        <v>405921481</v>
      </c>
      <c r="G407" s="107">
        <v>2</v>
      </c>
      <c r="H407" s="107" t="s">
        <v>171</v>
      </c>
      <c r="I407" s="107" t="s">
        <v>126</v>
      </c>
      <c r="J407" s="107" t="s">
        <v>158</v>
      </c>
      <c r="K407" s="107" t="s">
        <v>969</v>
      </c>
      <c r="L407" s="106"/>
    </row>
    <row r="408" spans="1:12" x14ac:dyDescent="0.2">
      <c r="A408" s="104" t="s">
        <v>961</v>
      </c>
      <c r="B408" s="104" t="s">
        <v>45</v>
      </c>
      <c r="C408" s="104" t="s">
        <v>108</v>
      </c>
      <c r="D408" s="104" t="s">
        <v>2292</v>
      </c>
      <c r="E408" s="104" t="s">
        <v>31</v>
      </c>
      <c r="F408" s="104" t="s">
        <v>92</v>
      </c>
      <c r="G408" s="104" t="s">
        <v>156</v>
      </c>
      <c r="H408" s="104" t="s">
        <v>135</v>
      </c>
      <c r="I408" s="104" t="s">
        <v>145</v>
      </c>
      <c r="J408" s="104" t="s">
        <v>136</v>
      </c>
      <c r="K408" s="104" t="s">
        <v>969</v>
      </c>
      <c r="L408" s="106"/>
    </row>
    <row r="409" spans="1:12" x14ac:dyDescent="0.2">
      <c r="A409" s="104" t="s">
        <v>961</v>
      </c>
      <c r="B409" s="104" t="s">
        <v>49</v>
      </c>
      <c r="C409" s="104" t="s">
        <v>115</v>
      </c>
      <c r="D409" s="104" t="s">
        <v>2190</v>
      </c>
      <c r="E409" s="104" t="s">
        <v>79</v>
      </c>
      <c r="F409" s="104" t="s">
        <v>2191</v>
      </c>
      <c r="G409" s="104" t="s">
        <v>133</v>
      </c>
      <c r="H409" s="104" t="s">
        <v>89</v>
      </c>
      <c r="I409" s="104" t="s">
        <v>82</v>
      </c>
      <c r="J409" s="104" t="s">
        <v>136</v>
      </c>
      <c r="K409" s="104" t="s">
        <v>969</v>
      </c>
      <c r="L409" s="106"/>
    </row>
    <row r="410" spans="1:12" x14ac:dyDescent="0.2">
      <c r="A410" s="107" t="s">
        <v>42</v>
      </c>
      <c r="B410" s="107" t="s">
        <v>49</v>
      </c>
      <c r="C410" s="107" t="s">
        <v>115</v>
      </c>
      <c r="D410" s="107" t="s">
        <v>2320</v>
      </c>
      <c r="E410" s="107" t="s">
        <v>36</v>
      </c>
      <c r="F410" s="107">
        <v>405321841</v>
      </c>
      <c r="G410" s="107">
        <v>11</v>
      </c>
      <c r="H410" s="107" t="s">
        <v>140</v>
      </c>
      <c r="I410" s="107" t="s">
        <v>141</v>
      </c>
      <c r="J410" s="107" t="s">
        <v>142</v>
      </c>
      <c r="K410" s="107" t="s">
        <v>969</v>
      </c>
      <c r="L410" s="106"/>
    </row>
    <row r="411" spans="1:12" x14ac:dyDescent="0.2">
      <c r="A411" s="107" t="s">
        <v>42</v>
      </c>
      <c r="B411" s="107" t="s">
        <v>49</v>
      </c>
      <c r="C411" s="107" t="s">
        <v>115</v>
      </c>
      <c r="D411" s="107" t="s">
        <v>2317</v>
      </c>
      <c r="E411" s="107" t="s">
        <v>31</v>
      </c>
      <c r="F411" s="107">
        <v>405321547</v>
      </c>
      <c r="G411" s="107">
        <v>11</v>
      </c>
      <c r="H411" s="107" t="s">
        <v>140</v>
      </c>
      <c r="I411" s="107" t="s">
        <v>141</v>
      </c>
      <c r="J411" s="107" t="s">
        <v>142</v>
      </c>
      <c r="K411" s="107" t="s">
        <v>969</v>
      </c>
      <c r="L411" s="106"/>
    </row>
    <row r="412" spans="1:12" x14ac:dyDescent="0.2">
      <c r="A412" s="107" t="s">
        <v>42</v>
      </c>
      <c r="B412" s="107" t="s">
        <v>49</v>
      </c>
      <c r="C412" s="107" t="s">
        <v>115</v>
      </c>
      <c r="D412" s="107" t="s">
        <v>2318</v>
      </c>
      <c r="E412" s="107" t="s">
        <v>23</v>
      </c>
      <c r="F412" s="107">
        <v>405321908</v>
      </c>
      <c r="G412" s="107">
        <v>11</v>
      </c>
      <c r="H412" s="107" t="s">
        <v>140</v>
      </c>
      <c r="I412" s="107" t="s">
        <v>141</v>
      </c>
      <c r="J412" s="107" t="s">
        <v>142</v>
      </c>
      <c r="K412" s="107" t="s">
        <v>969</v>
      </c>
      <c r="L412" s="106"/>
    </row>
    <row r="413" spans="1:12" x14ac:dyDescent="0.2">
      <c r="A413" s="107" t="s">
        <v>42</v>
      </c>
      <c r="B413" s="107" t="s">
        <v>49</v>
      </c>
      <c r="C413" s="107" t="s">
        <v>115</v>
      </c>
      <c r="D413" s="107" t="s">
        <v>2319</v>
      </c>
      <c r="E413" s="107" t="s">
        <v>29</v>
      </c>
      <c r="F413" s="107">
        <v>405321770</v>
      </c>
      <c r="G413" s="107">
        <v>11</v>
      </c>
      <c r="H413" s="107" t="s">
        <v>140</v>
      </c>
      <c r="I413" s="107" t="s">
        <v>141</v>
      </c>
      <c r="J413" s="107" t="s">
        <v>142</v>
      </c>
      <c r="K413" s="107" t="s">
        <v>969</v>
      </c>
      <c r="L413" s="106"/>
    </row>
    <row r="414" spans="1:12" x14ac:dyDescent="0.2">
      <c r="A414" s="107" t="s">
        <v>42</v>
      </c>
      <c r="B414" s="107" t="s">
        <v>49</v>
      </c>
      <c r="C414" s="107" t="s">
        <v>115</v>
      </c>
      <c r="D414" s="107" t="s">
        <v>2316</v>
      </c>
      <c r="E414" s="107" t="s">
        <v>23</v>
      </c>
      <c r="F414" s="107">
        <v>405322141</v>
      </c>
      <c r="G414" s="107">
        <v>11</v>
      </c>
      <c r="H414" s="107" t="s">
        <v>140</v>
      </c>
      <c r="I414" s="107" t="s">
        <v>141</v>
      </c>
      <c r="J414" s="107" t="s">
        <v>142</v>
      </c>
      <c r="K414" s="107" t="s">
        <v>969</v>
      </c>
      <c r="L414" s="106"/>
    </row>
    <row r="415" spans="1:12" x14ac:dyDescent="0.2">
      <c r="A415" s="104" t="s">
        <v>961</v>
      </c>
      <c r="B415" s="104" t="s">
        <v>49</v>
      </c>
      <c r="C415" s="104" t="s">
        <v>117</v>
      </c>
      <c r="D415" s="104" t="s">
        <v>1959</v>
      </c>
      <c r="E415" s="104" t="s">
        <v>31</v>
      </c>
      <c r="F415" s="104" t="s">
        <v>2257</v>
      </c>
      <c r="G415" s="104" t="s">
        <v>100</v>
      </c>
      <c r="H415" s="104" t="s">
        <v>83</v>
      </c>
      <c r="I415" s="104" t="s">
        <v>82</v>
      </c>
      <c r="J415" s="104" t="s">
        <v>132</v>
      </c>
      <c r="K415" s="104" t="s">
        <v>969</v>
      </c>
      <c r="L415" s="106"/>
    </row>
    <row r="416" spans="1:12" x14ac:dyDescent="0.2">
      <c r="A416" s="104" t="s">
        <v>961</v>
      </c>
      <c r="B416" s="104" t="s">
        <v>49</v>
      </c>
      <c r="C416" s="104" t="s">
        <v>117</v>
      </c>
      <c r="D416" s="104" t="s">
        <v>1960</v>
      </c>
      <c r="E416" s="104" t="s">
        <v>31</v>
      </c>
      <c r="F416" s="104" t="s">
        <v>2262</v>
      </c>
      <c r="G416" s="104" t="s">
        <v>120</v>
      </c>
      <c r="H416" s="104" t="s">
        <v>83</v>
      </c>
      <c r="I416" s="104" t="s">
        <v>82</v>
      </c>
      <c r="J416" s="104" t="s">
        <v>132</v>
      </c>
      <c r="K416" s="104" t="s">
        <v>969</v>
      </c>
      <c r="L416" s="106"/>
    </row>
    <row r="417" spans="1:12" x14ac:dyDescent="0.2">
      <c r="A417" s="107" t="s">
        <v>41</v>
      </c>
      <c r="B417" s="107" t="s">
        <v>49</v>
      </c>
      <c r="C417" s="107" t="s">
        <v>160</v>
      </c>
      <c r="D417" s="107" t="s">
        <v>2035</v>
      </c>
      <c r="E417" s="107" t="s">
        <v>23</v>
      </c>
      <c r="F417" s="107">
        <v>405921471</v>
      </c>
      <c r="G417" s="107">
        <v>2</v>
      </c>
      <c r="H417" s="107" t="s">
        <v>171</v>
      </c>
      <c r="I417" s="107" t="s">
        <v>126</v>
      </c>
      <c r="J417" s="107" t="s">
        <v>158</v>
      </c>
      <c r="K417" s="107" t="s">
        <v>969</v>
      </c>
      <c r="L417" s="106"/>
    </row>
    <row r="418" spans="1:12" x14ac:dyDescent="0.2">
      <c r="A418" s="104" t="s">
        <v>961</v>
      </c>
      <c r="B418" s="104" t="s">
        <v>49</v>
      </c>
      <c r="C418" s="104" t="s">
        <v>117</v>
      </c>
      <c r="D418" s="104" t="s">
        <v>1944</v>
      </c>
      <c r="E418" s="104" t="s">
        <v>23</v>
      </c>
      <c r="F418" s="104" t="s">
        <v>2218</v>
      </c>
      <c r="G418" s="104" t="s">
        <v>149</v>
      </c>
      <c r="H418" s="104" t="s">
        <v>81</v>
      </c>
      <c r="I418" s="104" t="s">
        <v>84</v>
      </c>
      <c r="J418" s="104" t="s">
        <v>111</v>
      </c>
      <c r="K418" s="104" t="s">
        <v>969</v>
      </c>
      <c r="L418" s="106"/>
    </row>
    <row r="419" spans="1:12" x14ac:dyDescent="0.2">
      <c r="A419" s="104" t="s">
        <v>961</v>
      </c>
      <c r="B419" s="104" t="s">
        <v>49</v>
      </c>
      <c r="C419" s="104" t="s">
        <v>117</v>
      </c>
      <c r="D419" s="104" t="s">
        <v>1952</v>
      </c>
      <c r="E419" s="104" t="s">
        <v>31</v>
      </c>
      <c r="F419" s="104" t="s">
        <v>2251</v>
      </c>
      <c r="G419" s="104" t="s">
        <v>120</v>
      </c>
      <c r="H419" s="104" t="s">
        <v>83</v>
      </c>
      <c r="I419" s="104" t="s">
        <v>82</v>
      </c>
      <c r="J419" s="104" t="s">
        <v>132</v>
      </c>
      <c r="K419" s="104" t="s">
        <v>969</v>
      </c>
      <c r="L419" s="106"/>
    </row>
    <row r="420" spans="1:12" x14ac:dyDescent="0.2">
      <c r="A420" s="104" t="s">
        <v>961</v>
      </c>
      <c r="B420" s="104" t="s">
        <v>49</v>
      </c>
      <c r="C420" s="104" t="s">
        <v>117</v>
      </c>
      <c r="D420" s="104" t="s">
        <v>1956</v>
      </c>
      <c r="E420" s="104" t="s">
        <v>31</v>
      </c>
      <c r="F420" s="104" t="s">
        <v>2254</v>
      </c>
      <c r="G420" s="104" t="s">
        <v>100</v>
      </c>
      <c r="H420" s="104" t="s">
        <v>83</v>
      </c>
      <c r="I420" s="104" t="s">
        <v>82</v>
      </c>
      <c r="J420" s="104" t="s">
        <v>132</v>
      </c>
      <c r="K420" s="104" t="s">
        <v>969</v>
      </c>
      <c r="L420" s="106"/>
    </row>
    <row r="421" spans="1:12" x14ac:dyDescent="0.2">
      <c r="A421" s="104" t="s">
        <v>961</v>
      </c>
      <c r="B421" s="104" t="s">
        <v>49</v>
      </c>
      <c r="C421" s="104" t="s">
        <v>117</v>
      </c>
      <c r="D421" s="104" t="s">
        <v>1955</v>
      </c>
      <c r="E421" s="104" t="s">
        <v>31</v>
      </c>
      <c r="F421" s="104" t="s">
        <v>2253</v>
      </c>
      <c r="G421" s="104" t="s">
        <v>100</v>
      </c>
      <c r="H421" s="104" t="s">
        <v>83</v>
      </c>
      <c r="I421" s="104" t="s">
        <v>82</v>
      </c>
      <c r="J421" s="104" t="s">
        <v>132</v>
      </c>
      <c r="K421" s="104" t="s">
        <v>969</v>
      </c>
      <c r="L421" s="106"/>
    </row>
    <row r="422" spans="1:12" x14ac:dyDescent="0.2">
      <c r="A422" s="107" t="s">
        <v>961</v>
      </c>
      <c r="B422" s="107" t="s">
        <v>50</v>
      </c>
      <c r="C422" s="107" t="s">
        <v>117</v>
      </c>
      <c r="D422" s="107" t="s">
        <v>2015</v>
      </c>
      <c r="E422" s="107" t="s">
        <v>23</v>
      </c>
      <c r="F422" s="107">
        <v>402935583</v>
      </c>
      <c r="G422" s="107">
        <v>10</v>
      </c>
      <c r="H422" s="107" t="s">
        <v>83</v>
      </c>
      <c r="I422" s="107" t="s">
        <v>82</v>
      </c>
      <c r="J422" s="107" t="s">
        <v>132</v>
      </c>
      <c r="K422" s="107" t="s">
        <v>969</v>
      </c>
      <c r="L422" s="106"/>
    </row>
    <row r="423" spans="1:12" x14ac:dyDescent="0.2">
      <c r="A423" s="107" t="s">
        <v>961</v>
      </c>
      <c r="B423" s="107" t="s">
        <v>50</v>
      </c>
      <c r="C423" s="107" t="s">
        <v>117</v>
      </c>
      <c r="D423" s="107" t="s">
        <v>2013</v>
      </c>
      <c r="E423" s="107" t="s">
        <v>23</v>
      </c>
      <c r="F423" s="107">
        <v>402935574</v>
      </c>
      <c r="G423" s="107">
        <v>10</v>
      </c>
      <c r="H423" s="107" t="s">
        <v>83</v>
      </c>
      <c r="I423" s="107" t="s">
        <v>82</v>
      </c>
      <c r="J423" s="107" t="s">
        <v>132</v>
      </c>
      <c r="K423" s="107" t="s">
        <v>969</v>
      </c>
      <c r="L423" s="106"/>
    </row>
    <row r="424" spans="1:12" x14ac:dyDescent="0.2">
      <c r="A424" s="107" t="s">
        <v>961</v>
      </c>
      <c r="B424" s="107" t="s">
        <v>50</v>
      </c>
      <c r="C424" s="107" t="s">
        <v>117</v>
      </c>
      <c r="D424" s="107" t="s">
        <v>2010</v>
      </c>
      <c r="E424" s="107" t="s">
        <v>23</v>
      </c>
      <c r="F424" s="107">
        <v>403013570</v>
      </c>
      <c r="G424" s="107">
        <v>9</v>
      </c>
      <c r="H424" s="107" t="s">
        <v>83</v>
      </c>
      <c r="I424" s="107" t="s">
        <v>82</v>
      </c>
      <c r="J424" s="107" t="s">
        <v>132</v>
      </c>
      <c r="K424" s="107" t="s">
        <v>969</v>
      </c>
      <c r="L424" s="106"/>
    </row>
    <row r="425" spans="1:12" x14ac:dyDescent="0.2">
      <c r="A425" s="107" t="s">
        <v>961</v>
      </c>
      <c r="B425" s="107" t="s">
        <v>50</v>
      </c>
      <c r="C425" s="107" t="s">
        <v>117</v>
      </c>
      <c r="D425" s="107" t="s">
        <v>2014</v>
      </c>
      <c r="E425" s="107" t="s">
        <v>23</v>
      </c>
      <c r="F425" s="107">
        <v>402974223</v>
      </c>
      <c r="G425" s="107">
        <v>9</v>
      </c>
      <c r="H425" s="107" t="s">
        <v>83</v>
      </c>
      <c r="I425" s="107" t="s">
        <v>82</v>
      </c>
      <c r="J425" s="107" t="s">
        <v>132</v>
      </c>
      <c r="K425" s="107" t="s">
        <v>969</v>
      </c>
      <c r="L425" s="106"/>
    </row>
    <row r="426" spans="1:12" x14ac:dyDescent="0.2">
      <c r="A426" s="107" t="s">
        <v>961</v>
      </c>
      <c r="B426" s="107" t="s">
        <v>49</v>
      </c>
      <c r="C426" s="107" t="s">
        <v>117</v>
      </c>
      <c r="D426" s="107" t="s">
        <v>1981</v>
      </c>
      <c r="E426" s="107" t="s">
        <v>29</v>
      </c>
      <c r="F426" s="107">
        <v>403026597</v>
      </c>
      <c r="G426" s="107">
        <v>6</v>
      </c>
      <c r="H426" s="107" t="s">
        <v>85</v>
      </c>
      <c r="I426" s="107" t="s">
        <v>84</v>
      </c>
      <c r="J426" s="107" t="s">
        <v>116</v>
      </c>
      <c r="K426" s="107" t="s">
        <v>969</v>
      </c>
      <c r="L426" s="106"/>
    </row>
    <row r="427" spans="1:12" x14ac:dyDescent="0.2">
      <c r="A427" s="107" t="s">
        <v>961</v>
      </c>
      <c r="B427" s="107" t="s">
        <v>49</v>
      </c>
      <c r="C427" s="107" t="s">
        <v>117</v>
      </c>
      <c r="D427" s="107" t="s">
        <v>1980</v>
      </c>
      <c r="E427" s="107" t="s">
        <v>23</v>
      </c>
      <c r="F427" s="107">
        <v>403027623</v>
      </c>
      <c r="G427" s="107">
        <v>6</v>
      </c>
      <c r="H427" s="107" t="s">
        <v>85</v>
      </c>
      <c r="I427" s="107" t="s">
        <v>84</v>
      </c>
      <c r="J427" s="107" t="s">
        <v>116</v>
      </c>
      <c r="K427" s="107" t="s">
        <v>969</v>
      </c>
      <c r="L427" s="106"/>
    </row>
    <row r="428" spans="1:12" x14ac:dyDescent="0.2">
      <c r="A428" s="104" t="s">
        <v>961</v>
      </c>
      <c r="B428" s="104" t="s">
        <v>49</v>
      </c>
      <c r="C428" s="104" t="s">
        <v>157</v>
      </c>
      <c r="D428" s="104" t="s">
        <v>1929</v>
      </c>
      <c r="E428" s="104" t="s">
        <v>30</v>
      </c>
      <c r="F428" s="104" t="s">
        <v>2192</v>
      </c>
      <c r="G428" s="104" t="s">
        <v>102</v>
      </c>
      <c r="H428" s="104" t="s">
        <v>83</v>
      </c>
      <c r="I428" s="104" t="s">
        <v>190</v>
      </c>
      <c r="J428" s="104" t="s">
        <v>1784</v>
      </c>
      <c r="K428" s="104" t="s">
        <v>969</v>
      </c>
      <c r="L428" s="106"/>
    </row>
    <row r="429" spans="1:12" x14ac:dyDescent="0.2">
      <c r="A429" s="107" t="s">
        <v>961</v>
      </c>
      <c r="B429" s="107" t="s">
        <v>49</v>
      </c>
      <c r="C429" s="107" t="s">
        <v>117</v>
      </c>
      <c r="D429" s="107" t="s">
        <v>1862</v>
      </c>
      <c r="E429" s="107" t="s">
        <v>29</v>
      </c>
      <c r="F429" s="107">
        <v>403029519</v>
      </c>
      <c r="G429" s="107">
        <v>6</v>
      </c>
      <c r="H429" s="107" t="s">
        <v>85</v>
      </c>
      <c r="I429" s="107" t="s">
        <v>84</v>
      </c>
      <c r="J429" s="107" t="s">
        <v>116</v>
      </c>
      <c r="K429" s="107" t="s">
        <v>969</v>
      </c>
      <c r="L429" s="106"/>
    </row>
    <row r="430" spans="1:12" x14ac:dyDescent="0.2">
      <c r="A430" s="104" t="s">
        <v>961</v>
      </c>
      <c r="B430" s="104" t="s">
        <v>49</v>
      </c>
      <c r="C430" s="104" t="s">
        <v>117</v>
      </c>
      <c r="D430" s="104" t="s">
        <v>1957</v>
      </c>
      <c r="E430" s="104" t="s">
        <v>31</v>
      </c>
      <c r="F430" s="104" t="s">
        <v>2255</v>
      </c>
      <c r="G430" s="104" t="s">
        <v>100</v>
      </c>
      <c r="H430" s="104" t="s">
        <v>83</v>
      </c>
      <c r="I430" s="104" t="s">
        <v>82</v>
      </c>
      <c r="J430" s="104" t="s">
        <v>132</v>
      </c>
      <c r="K430" s="104" t="s">
        <v>969</v>
      </c>
      <c r="L430" s="106"/>
    </row>
    <row r="431" spans="1:12" x14ac:dyDescent="0.2">
      <c r="A431" s="104" t="s">
        <v>961</v>
      </c>
      <c r="B431" s="104" t="s">
        <v>49</v>
      </c>
      <c r="C431" s="104" t="s">
        <v>117</v>
      </c>
      <c r="D431" s="104" t="s">
        <v>1961</v>
      </c>
      <c r="E431" s="104" t="s">
        <v>31</v>
      </c>
      <c r="F431" s="104" t="s">
        <v>2265</v>
      </c>
      <c r="G431" s="104" t="s">
        <v>120</v>
      </c>
      <c r="H431" s="104" t="s">
        <v>83</v>
      </c>
      <c r="I431" s="104" t="s">
        <v>82</v>
      </c>
      <c r="J431" s="104" t="s">
        <v>132</v>
      </c>
      <c r="K431" s="104" t="s">
        <v>969</v>
      </c>
      <c r="L431" s="106"/>
    </row>
    <row r="432" spans="1:12" x14ac:dyDescent="0.2">
      <c r="A432" s="104" t="s">
        <v>961</v>
      </c>
      <c r="B432" s="104" t="s">
        <v>49</v>
      </c>
      <c r="C432" s="104" t="s">
        <v>117</v>
      </c>
      <c r="D432" s="104" t="s">
        <v>1963</v>
      </c>
      <c r="E432" s="104" t="s">
        <v>31</v>
      </c>
      <c r="F432" s="104" t="s">
        <v>2267</v>
      </c>
      <c r="G432" s="104" t="s">
        <v>120</v>
      </c>
      <c r="H432" s="104" t="s">
        <v>83</v>
      </c>
      <c r="I432" s="104" t="s">
        <v>82</v>
      </c>
      <c r="J432" s="104" t="s">
        <v>132</v>
      </c>
      <c r="K432" s="104" t="s">
        <v>969</v>
      </c>
      <c r="L432" s="106"/>
    </row>
    <row r="433" spans="1:12" x14ac:dyDescent="0.2">
      <c r="A433" s="104" t="s">
        <v>961</v>
      </c>
      <c r="B433" s="104" t="s">
        <v>49</v>
      </c>
      <c r="C433" s="104" t="s">
        <v>117</v>
      </c>
      <c r="D433" s="104" t="s">
        <v>1966</v>
      </c>
      <c r="E433" s="104" t="s">
        <v>31</v>
      </c>
      <c r="F433" s="104" t="s">
        <v>2270</v>
      </c>
      <c r="G433" s="104" t="s">
        <v>120</v>
      </c>
      <c r="H433" s="104" t="s">
        <v>83</v>
      </c>
      <c r="I433" s="104" t="s">
        <v>82</v>
      </c>
      <c r="J433" s="104" t="s">
        <v>132</v>
      </c>
      <c r="K433" s="104" t="s">
        <v>969</v>
      </c>
      <c r="L433" s="106"/>
    </row>
    <row r="434" spans="1:12" x14ac:dyDescent="0.2">
      <c r="A434" s="104" t="s">
        <v>961</v>
      </c>
      <c r="B434" s="104" t="s">
        <v>49</v>
      </c>
      <c r="C434" s="104" t="s">
        <v>117</v>
      </c>
      <c r="D434" s="104" t="s">
        <v>1967</v>
      </c>
      <c r="E434" s="104" t="s">
        <v>31</v>
      </c>
      <c r="F434" s="104" t="s">
        <v>2271</v>
      </c>
      <c r="G434" s="104" t="s">
        <v>131</v>
      </c>
      <c r="H434" s="104" t="s">
        <v>83</v>
      </c>
      <c r="I434" s="104" t="s">
        <v>82</v>
      </c>
      <c r="J434" s="104" t="s">
        <v>132</v>
      </c>
      <c r="K434" s="104" t="s">
        <v>969</v>
      </c>
      <c r="L434" s="106"/>
    </row>
    <row r="435" spans="1:12" x14ac:dyDescent="0.2">
      <c r="A435" s="104" t="s">
        <v>961</v>
      </c>
      <c r="B435" s="104" t="s">
        <v>49</v>
      </c>
      <c r="C435" s="104" t="s">
        <v>117</v>
      </c>
      <c r="D435" s="104" t="s">
        <v>1968</v>
      </c>
      <c r="E435" s="104" t="s">
        <v>31</v>
      </c>
      <c r="F435" s="104" t="s">
        <v>2272</v>
      </c>
      <c r="G435" s="104" t="s">
        <v>100</v>
      </c>
      <c r="H435" s="104" t="s">
        <v>83</v>
      </c>
      <c r="I435" s="104" t="s">
        <v>82</v>
      </c>
      <c r="J435" s="104" t="s">
        <v>132</v>
      </c>
      <c r="K435" s="104" t="s">
        <v>969</v>
      </c>
      <c r="L435" s="106"/>
    </row>
    <row r="436" spans="1:12" x14ac:dyDescent="0.2">
      <c r="A436" s="104" t="s">
        <v>961</v>
      </c>
      <c r="B436" s="104" t="s">
        <v>49</v>
      </c>
      <c r="C436" s="104" t="s">
        <v>117</v>
      </c>
      <c r="D436" s="104" t="s">
        <v>1971</v>
      </c>
      <c r="E436" s="104" t="s">
        <v>31</v>
      </c>
      <c r="F436" s="104" t="s">
        <v>2274</v>
      </c>
      <c r="G436" s="104" t="s">
        <v>100</v>
      </c>
      <c r="H436" s="104" t="s">
        <v>83</v>
      </c>
      <c r="I436" s="104" t="s">
        <v>82</v>
      </c>
      <c r="J436" s="104" t="s">
        <v>132</v>
      </c>
      <c r="K436" s="104" t="s">
        <v>969</v>
      </c>
      <c r="L436" s="106"/>
    </row>
    <row r="437" spans="1:12" x14ac:dyDescent="0.2">
      <c r="A437" s="104" t="s">
        <v>961</v>
      </c>
      <c r="B437" s="104" t="s">
        <v>49</v>
      </c>
      <c r="C437" s="104" t="s">
        <v>117</v>
      </c>
      <c r="D437" s="104" t="s">
        <v>1972</v>
      </c>
      <c r="E437" s="104" t="s">
        <v>31</v>
      </c>
      <c r="F437" s="104" t="s">
        <v>2275</v>
      </c>
      <c r="G437" s="104" t="s">
        <v>100</v>
      </c>
      <c r="H437" s="104" t="s">
        <v>83</v>
      </c>
      <c r="I437" s="104" t="s">
        <v>82</v>
      </c>
      <c r="J437" s="104" t="s">
        <v>132</v>
      </c>
      <c r="K437" s="104" t="s">
        <v>969</v>
      </c>
      <c r="L437" s="106"/>
    </row>
    <row r="438" spans="1:12" x14ac:dyDescent="0.2">
      <c r="A438" s="104" t="s">
        <v>961</v>
      </c>
      <c r="B438" s="104" t="s">
        <v>49</v>
      </c>
      <c r="C438" s="104" t="s">
        <v>117</v>
      </c>
      <c r="D438" s="104" t="s">
        <v>1973</v>
      </c>
      <c r="E438" s="104" t="s">
        <v>31</v>
      </c>
      <c r="F438" s="104" t="s">
        <v>2276</v>
      </c>
      <c r="G438" s="104" t="s">
        <v>100</v>
      </c>
      <c r="H438" s="104" t="s">
        <v>83</v>
      </c>
      <c r="I438" s="104" t="s">
        <v>82</v>
      </c>
      <c r="J438" s="104" t="s">
        <v>132</v>
      </c>
      <c r="K438" s="104" t="s">
        <v>969</v>
      </c>
      <c r="L438" s="106"/>
    </row>
    <row r="439" spans="1:12" x14ac:dyDescent="0.2">
      <c r="A439" s="104" t="s">
        <v>961</v>
      </c>
      <c r="B439" s="104" t="s">
        <v>49</v>
      </c>
      <c r="C439" s="104" t="s">
        <v>117</v>
      </c>
      <c r="D439" s="104" t="s">
        <v>1974</v>
      </c>
      <c r="E439" s="104" t="s">
        <v>31</v>
      </c>
      <c r="F439" s="104" t="s">
        <v>2277</v>
      </c>
      <c r="G439" s="104" t="s">
        <v>100</v>
      </c>
      <c r="H439" s="104" t="s">
        <v>83</v>
      </c>
      <c r="I439" s="104" t="s">
        <v>82</v>
      </c>
      <c r="J439" s="104" t="s">
        <v>132</v>
      </c>
      <c r="K439" s="104" t="s">
        <v>969</v>
      </c>
      <c r="L439" s="106"/>
    </row>
    <row r="440" spans="1:12" x14ac:dyDescent="0.2">
      <c r="A440" s="104" t="s">
        <v>961</v>
      </c>
      <c r="B440" s="104" t="s">
        <v>49</v>
      </c>
      <c r="C440" s="104" t="s">
        <v>117</v>
      </c>
      <c r="D440" s="104" t="s">
        <v>1975</v>
      </c>
      <c r="E440" s="104" t="s">
        <v>29</v>
      </c>
      <c r="F440" s="104" t="s">
        <v>2278</v>
      </c>
      <c r="G440" s="104" t="s">
        <v>120</v>
      </c>
      <c r="H440" s="104" t="s">
        <v>83</v>
      </c>
      <c r="I440" s="104" t="s">
        <v>82</v>
      </c>
      <c r="J440" s="104" t="s">
        <v>132</v>
      </c>
      <c r="K440" s="104" t="s">
        <v>969</v>
      </c>
      <c r="L440" s="106"/>
    </row>
    <row r="441" spans="1:12" x14ac:dyDescent="0.2">
      <c r="A441" s="104" t="s">
        <v>961</v>
      </c>
      <c r="B441" s="104" t="s">
        <v>49</v>
      </c>
      <c r="C441" s="104" t="s">
        <v>117</v>
      </c>
      <c r="D441" s="104" t="s">
        <v>1976</v>
      </c>
      <c r="E441" s="104" t="s">
        <v>29</v>
      </c>
      <c r="F441" s="104" t="s">
        <v>2279</v>
      </c>
      <c r="G441" s="104" t="s">
        <v>120</v>
      </c>
      <c r="H441" s="104" t="s">
        <v>83</v>
      </c>
      <c r="I441" s="104" t="s">
        <v>82</v>
      </c>
      <c r="J441" s="104" t="s">
        <v>132</v>
      </c>
      <c r="K441" s="104" t="s">
        <v>969</v>
      </c>
      <c r="L441" s="106"/>
    </row>
    <row r="442" spans="1:12" x14ac:dyDescent="0.2">
      <c r="A442" s="104" t="s">
        <v>961</v>
      </c>
      <c r="B442" s="104" t="s">
        <v>49</v>
      </c>
      <c r="C442" s="104" t="s">
        <v>117</v>
      </c>
      <c r="D442" s="104" t="s">
        <v>1962</v>
      </c>
      <c r="E442" s="104" t="s">
        <v>31</v>
      </c>
      <c r="F442" s="104" t="s">
        <v>2266</v>
      </c>
      <c r="G442" s="104" t="s">
        <v>131</v>
      </c>
      <c r="H442" s="104" t="s">
        <v>83</v>
      </c>
      <c r="I442" s="104" t="s">
        <v>82</v>
      </c>
      <c r="J442" s="104" t="s">
        <v>132</v>
      </c>
      <c r="K442" s="104" t="s">
        <v>969</v>
      </c>
      <c r="L442" s="106"/>
    </row>
    <row r="443" spans="1:12" x14ac:dyDescent="0.2">
      <c r="A443" s="104" t="s">
        <v>961</v>
      </c>
      <c r="B443" s="104" t="s">
        <v>49</v>
      </c>
      <c r="C443" s="104" t="s">
        <v>117</v>
      </c>
      <c r="D443" s="104" t="s">
        <v>1964</v>
      </c>
      <c r="E443" s="104" t="s">
        <v>31</v>
      </c>
      <c r="F443" s="104" t="s">
        <v>2268</v>
      </c>
      <c r="G443" s="104" t="s">
        <v>100</v>
      </c>
      <c r="H443" s="104" t="s">
        <v>83</v>
      </c>
      <c r="I443" s="104" t="s">
        <v>82</v>
      </c>
      <c r="J443" s="104" t="s">
        <v>132</v>
      </c>
      <c r="K443" s="104" t="s">
        <v>969</v>
      </c>
      <c r="L443" s="106"/>
    </row>
    <row r="444" spans="1:12" x14ac:dyDescent="0.2">
      <c r="A444" s="104" t="s">
        <v>961</v>
      </c>
      <c r="B444" s="104" t="s">
        <v>49</v>
      </c>
      <c r="C444" s="104" t="s">
        <v>117</v>
      </c>
      <c r="D444" s="104" t="s">
        <v>1965</v>
      </c>
      <c r="E444" s="104" t="s">
        <v>31</v>
      </c>
      <c r="F444" s="104" t="s">
        <v>2269</v>
      </c>
      <c r="G444" s="104" t="s">
        <v>100</v>
      </c>
      <c r="H444" s="104" t="s">
        <v>83</v>
      </c>
      <c r="I444" s="104" t="s">
        <v>82</v>
      </c>
      <c r="J444" s="104" t="s">
        <v>132</v>
      </c>
      <c r="K444" s="104" t="s">
        <v>969</v>
      </c>
      <c r="L444" s="106"/>
    </row>
    <row r="445" spans="1:12" x14ac:dyDescent="0.2">
      <c r="A445" s="107" t="s">
        <v>961</v>
      </c>
      <c r="B445" s="107" t="s">
        <v>49</v>
      </c>
      <c r="C445" s="107" t="s">
        <v>117</v>
      </c>
      <c r="D445" s="107" t="s">
        <v>1969</v>
      </c>
      <c r="E445" s="107" t="s">
        <v>31</v>
      </c>
      <c r="F445" s="107">
        <v>403019593</v>
      </c>
      <c r="G445" s="107">
        <v>10</v>
      </c>
      <c r="H445" s="107" t="s">
        <v>83</v>
      </c>
      <c r="I445" s="107" t="s">
        <v>82</v>
      </c>
      <c r="J445" s="107" t="s">
        <v>132</v>
      </c>
      <c r="K445" s="107" t="s">
        <v>969</v>
      </c>
      <c r="L445" s="106"/>
    </row>
    <row r="446" spans="1:12" x14ac:dyDescent="0.2">
      <c r="A446" s="104" t="s">
        <v>961</v>
      </c>
      <c r="B446" s="104" t="s">
        <v>49</v>
      </c>
      <c r="C446" s="104" t="s">
        <v>117</v>
      </c>
      <c r="D446" s="104" t="s">
        <v>1970</v>
      </c>
      <c r="E446" s="104" t="s">
        <v>23</v>
      </c>
      <c r="F446" s="104" t="s">
        <v>2273</v>
      </c>
      <c r="G446" s="104" t="s">
        <v>100</v>
      </c>
      <c r="H446" s="104" t="s">
        <v>83</v>
      </c>
      <c r="I446" s="104" t="s">
        <v>82</v>
      </c>
      <c r="J446" s="104" t="s">
        <v>132</v>
      </c>
      <c r="K446" s="104" t="s">
        <v>969</v>
      </c>
      <c r="L446" s="106"/>
    </row>
    <row r="447" spans="1:12" x14ac:dyDescent="0.2">
      <c r="A447" s="107" t="s">
        <v>961</v>
      </c>
      <c r="B447" s="107" t="s">
        <v>48</v>
      </c>
      <c r="C447" s="107" t="s">
        <v>117</v>
      </c>
      <c r="D447" s="107" t="s">
        <v>2018</v>
      </c>
      <c r="E447" s="107" t="s">
        <v>30</v>
      </c>
      <c r="F447" s="107">
        <v>403067282</v>
      </c>
      <c r="G447" s="107">
        <v>10</v>
      </c>
      <c r="H447" s="107" t="s">
        <v>83</v>
      </c>
      <c r="I447" s="107" t="s">
        <v>82</v>
      </c>
      <c r="J447" s="107" t="s">
        <v>132</v>
      </c>
      <c r="K447" s="107" t="s">
        <v>969</v>
      </c>
      <c r="L447" s="106"/>
    </row>
    <row r="448" spans="1:12" x14ac:dyDescent="0.2">
      <c r="A448" s="104" t="s">
        <v>961</v>
      </c>
      <c r="B448" s="104" t="s">
        <v>49</v>
      </c>
      <c r="C448" s="104" t="s">
        <v>117</v>
      </c>
      <c r="D448" s="104" t="s">
        <v>1947</v>
      </c>
      <c r="E448" s="104" t="s">
        <v>23</v>
      </c>
      <c r="F448" s="104" t="s">
        <v>2221</v>
      </c>
      <c r="G448" s="104" t="s">
        <v>134</v>
      </c>
      <c r="H448" s="104" t="s">
        <v>153</v>
      </c>
      <c r="I448" s="104" t="s">
        <v>95</v>
      </c>
      <c r="J448" s="104" t="s">
        <v>111</v>
      </c>
      <c r="K448" s="104" t="s">
        <v>969</v>
      </c>
      <c r="L448" s="106"/>
    </row>
    <row r="449" spans="1:12" x14ac:dyDescent="0.2">
      <c r="A449" s="107" t="s">
        <v>961</v>
      </c>
      <c r="B449" s="107" t="s">
        <v>48</v>
      </c>
      <c r="C449" s="107" t="s">
        <v>117</v>
      </c>
      <c r="D449" s="107" t="s">
        <v>2019</v>
      </c>
      <c r="E449" s="107" t="s">
        <v>30</v>
      </c>
      <c r="F449" s="107">
        <v>403067283</v>
      </c>
      <c r="G449" s="107">
        <v>10</v>
      </c>
      <c r="H449" s="107" t="s">
        <v>83</v>
      </c>
      <c r="I449" s="107" t="s">
        <v>82</v>
      </c>
      <c r="J449" s="107" t="s">
        <v>132</v>
      </c>
      <c r="K449" s="107" t="s">
        <v>969</v>
      </c>
      <c r="L449" s="106"/>
    </row>
    <row r="450" spans="1:12" x14ac:dyDescent="0.2">
      <c r="A450" s="104" t="s">
        <v>961</v>
      </c>
      <c r="B450" s="104" t="s">
        <v>49</v>
      </c>
      <c r="C450" s="104" t="s">
        <v>117</v>
      </c>
      <c r="D450" s="104" t="s">
        <v>1982</v>
      </c>
      <c r="E450" s="104" t="s">
        <v>31</v>
      </c>
      <c r="F450" s="104" t="s">
        <v>2291</v>
      </c>
      <c r="G450" s="104" t="s">
        <v>150</v>
      </c>
      <c r="H450" s="104" t="s">
        <v>153</v>
      </c>
      <c r="I450" s="104" t="s">
        <v>95</v>
      </c>
      <c r="J450" s="104" t="s">
        <v>111</v>
      </c>
      <c r="K450" s="104" t="s">
        <v>969</v>
      </c>
      <c r="L450" s="106"/>
    </row>
    <row r="451" spans="1:12" x14ac:dyDescent="0.2">
      <c r="A451" s="107" t="s">
        <v>961</v>
      </c>
      <c r="B451" s="107" t="s">
        <v>48</v>
      </c>
      <c r="C451" s="107" t="s">
        <v>117</v>
      </c>
      <c r="D451" s="107" t="s">
        <v>2020</v>
      </c>
      <c r="E451" s="107" t="s">
        <v>30</v>
      </c>
      <c r="F451" s="107">
        <v>403067396</v>
      </c>
      <c r="G451" s="107">
        <v>9</v>
      </c>
      <c r="H451" s="107" t="s">
        <v>83</v>
      </c>
      <c r="I451" s="107" t="s">
        <v>82</v>
      </c>
      <c r="J451" s="107" t="s">
        <v>132</v>
      </c>
      <c r="K451" s="107" t="s">
        <v>969</v>
      </c>
      <c r="L451" s="106"/>
    </row>
    <row r="452" spans="1:12" x14ac:dyDescent="0.2">
      <c r="A452" s="107" t="s">
        <v>961</v>
      </c>
      <c r="B452" s="107" t="s">
        <v>49</v>
      </c>
      <c r="C452" s="107" t="s">
        <v>1930</v>
      </c>
      <c r="D452" s="107" t="s">
        <v>1934</v>
      </c>
      <c r="E452" s="107" t="s">
        <v>23</v>
      </c>
      <c r="F452" s="107">
        <v>402936291</v>
      </c>
      <c r="G452" s="107">
        <v>1</v>
      </c>
      <c r="H452" s="107" t="s">
        <v>135</v>
      </c>
      <c r="I452" s="107" t="s">
        <v>1932</v>
      </c>
      <c r="J452" s="107" t="s">
        <v>1933</v>
      </c>
      <c r="K452" s="107" t="s">
        <v>969</v>
      </c>
      <c r="L452" s="106"/>
    </row>
    <row r="453" spans="1:12" x14ac:dyDescent="0.2">
      <c r="A453" s="104" t="s">
        <v>961</v>
      </c>
      <c r="B453" s="104" t="s">
        <v>49</v>
      </c>
      <c r="C453" s="104" t="s">
        <v>1930</v>
      </c>
      <c r="D453" s="104" t="s">
        <v>1940</v>
      </c>
      <c r="E453" s="104" t="s">
        <v>23</v>
      </c>
      <c r="F453" s="104" t="s">
        <v>2205</v>
      </c>
      <c r="G453" s="104" t="s">
        <v>102</v>
      </c>
      <c r="H453" s="104" t="s">
        <v>135</v>
      </c>
      <c r="I453" s="104" t="s">
        <v>1932</v>
      </c>
      <c r="J453" s="104" t="s">
        <v>1933</v>
      </c>
      <c r="K453" s="104" t="s">
        <v>969</v>
      </c>
      <c r="L453" s="106"/>
    </row>
    <row r="454" spans="1:12" x14ac:dyDescent="0.2">
      <c r="A454" s="104" t="s">
        <v>961</v>
      </c>
      <c r="B454" s="104" t="s">
        <v>49</v>
      </c>
      <c r="C454" s="104" t="s">
        <v>1930</v>
      </c>
      <c r="D454" s="104" t="s">
        <v>1941</v>
      </c>
      <c r="E454" s="104" t="s">
        <v>23</v>
      </c>
      <c r="F454" s="104" t="s">
        <v>2209</v>
      </c>
      <c r="G454" s="104" t="s">
        <v>102</v>
      </c>
      <c r="H454" s="104" t="s">
        <v>135</v>
      </c>
      <c r="I454" s="104" t="s">
        <v>1932</v>
      </c>
      <c r="J454" s="104" t="s">
        <v>1933</v>
      </c>
      <c r="K454" s="104" t="s">
        <v>969</v>
      </c>
      <c r="L454" s="106"/>
    </row>
    <row r="455" spans="1:12" x14ac:dyDescent="0.2">
      <c r="A455" s="104" t="s">
        <v>961</v>
      </c>
      <c r="B455" s="104" t="s">
        <v>49</v>
      </c>
      <c r="C455" s="104" t="s">
        <v>1930</v>
      </c>
      <c r="D455" s="104" t="s">
        <v>1931</v>
      </c>
      <c r="E455" s="104" t="s">
        <v>23</v>
      </c>
      <c r="F455" s="104" t="s">
        <v>2193</v>
      </c>
      <c r="G455" s="104" t="s">
        <v>102</v>
      </c>
      <c r="H455" s="104" t="s">
        <v>135</v>
      </c>
      <c r="I455" s="104" t="s">
        <v>1932</v>
      </c>
      <c r="J455" s="104" t="s">
        <v>1933</v>
      </c>
      <c r="K455" s="104" t="s">
        <v>969</v>
      </c>
      <c r="L455" s="106"/>
    </row>
    <row r="456" spans="1:12" x14ac:dyDescent="0.2">
      <c r="A456" s="104" t="s">
        <v>961</v>
      </c>
      <c r="B456" s="104" t="s">
        <v>49</v>
      </c>
      <c r="C456" s="104" t="s">
        <v>1930</v>
      </c>
      <c r="D456" s="104" t="s">
        <v>1935</v>
      </c>
      <c r="E456" s="104" t="s">
        <v>23</v>
      </c>
      <c r="F456" s="104" t="s">
        <v>2196</v>
      </c>
      <c r="G456" s="104" t="s">
        <v>102</v>
      </c>
      <c r="H456" s="104" t="s">
        <v>135</v>
      </c>
      <c r="I456" s="104" t="s">
        <v>1932</v>
      </c>
      <c r="J456" s="104" t="s">
        <v>1933</v>
      </c>
      <c r="K456" s="104" t="s">
        <v>969</v>
      </c>
      <c r="L456" s="106"/>
    </row>
    <row r="457" spans="1:12" x14ac:dyDescent="0.2">
      <c r="A457" s="107" t="s">
        <v>41</v>
      </c>
      <c r="B457" s="107" t="s">
        <v>49</v>
      </c>
      <c r="C457" s="107" t="s">
        <v>114</v>
      </c>
      <c r="D457" s="107" t="s">
        <v>2033</v>
      </c>
      <c r="E457" s="107" t="s">
        <v>79</v>
      </c>
      <c r="F457" s="107">
        <v>405900930</v>
      </c>
      <c r="G457" s="107">
        <v>4</v>
      </c>
      <c r="H457" s="107" t="s">
        <v>171</v>
      </c>
      <c r="I457" s="107" t="s">
        <v>126</v>
      </c>
      <c r="J457" s="107" t="s">
        <v>158</v>
      </c>
      <c r="K457" s="107" t="s">
        <v>969</v>
      </c>
      <c r="L457" s="106"/>
    </row>
    <row r="458" spans="1:12" x14ac:dyDescent="0.2">
      <c r="A458" s="107" t="s">
        <v>961</v>
      </c>
      <c r="B458" s="107" t="s">
        <v>45</v>
      </c>
      <c r="C458" s="107" t="s">
        <v>157</v>
      </c>
      <c r="D458" s="107" t="s">
        <v>2006</v>
      </c>
      <c r="E458" s="107" t="s">
        <v>31</v>
      </c>
      <c r="F458" s="107" t="s">
        <v>92</v>
      </c>
      <c r="G458" s="107">
        <v>25</v>
      </c>
      <c r="H458" s="107" t="s">
        <v>81</v>
      </c>
      <c r="I458" s="107" t="s">
        <v>84</v>
      </c>
      <c r="J458" s="107" t="s">
        <v>111</v>
      </c>
      <c r="K458" s="107" t="s">
        <v>969</v>
      </c>
      <c r="L458" s="106"/>
    </row>
    <row r="459" spans="1:12" x14ac:dyDescent="0.2">
      <c r="A459" s="104" t="s">
        <v>961</v>
      </c>
      <c r="B459" s="104" t="s">
        <v>45</v>
      </c>
      <c r="C459" s="104" t="s">
        <v>114</v>
      </c>
      <c r="D459" s="104" t="s">
        <v>1998</v>
      </c>
      <c r="E459" s="104" t="s">
        <v>23</v>
      </c>
      <c r="F459" s="104" t="s">
        <v>92</v>
      </c>
      <c r="G459" s="104" t="s">
        <v>131</v>
      </c>
      <c r="H459" s="104" t="s">
        <v>89</v>
      </c>
      <c r="I459" s="104" t="s">
        <v>154</v>
      </c>
      <c r="J459" s="104" t="s">
        <v>184</v>
      </c>
      <c r="K459" s="104" t="s">
        <v>969</v>
      </c>
      <c r="L459" s="106"/>
    </row>
    <row r="460" spans="1:12" x14ac:dyDescent="0.2">
      <c r="A460" s="104" t="s">
        <v>961</v>
      </c>
      <c r="B460" s="104" t="s">
        <v>45</v>
      </c>
      <c r="C460" s="104" t="s">
        <v>108</v>
      </c>
      <c r="D460" s="104" t="s">
        <v>1983</v>
      </c>
      <c r="E460" s="104" t="s">
        <v>23</v>
      </c>
      <c r="F460" s="104" t="s">
        <v>92</v>
      </c>
      <c r="G460" s="104" t="s">
        <v>118</v>
      </c>
      <c r="H460" s="104" t="s">
        <v>137</v>
      </c>
      <c r="I460" s="104" t="s">
        <v>145</v>
      </c>
      <c r="J460" s="104" t="s">
        <v>132</v>
      </c>
      <c r="K460" s="104" t="s">
        <v>969</v>
      </c>
      <c r="L460" s="106"/>
    </row>
    <row r="461" spans="1:12" x14ac:dyDescent="0.2">
      <c r="A461" s="104" t="s">
        <v>961</v>
      </c>
      <c r="B461" s="104" t="s">
        <v>45</v>
      </c>
      <c r="C461" s="104" t="s">
        <v>108</v>
      </c>
      <c r="D461" s="104" t="s">
        <v>1985</v>
      </c>
      <c r="E461" s="104" t="s">
        <v>31</v>
      </c>
      <c r="F461" s="104" t="s">
        <v>92</v>
      </c>
      <c r="G461" s="104" t="s">
        <v>147</v>
      </c>
      <c r="H461" s="104" t="s">
        <v>83</v>
      </c>
      <c r="I461" s="104" t="s">
        <v>82</v>
      </c>
      <c r="J461" s="104" t="s">
        <v>116</v>
      </c>
      <c r="K461" s="104" t="s">
        <v>969</v>
      </c>
      <c r="L461" s="106"/>
    </row>
    <row r="462" spans="1:12" x14ac:dyDescent="0.2">
      <c r="A462" s="107" t="s">
        <v>961</v>
      </c>
      <c r="B462" s="107" t="s">
        <v>45</v>
      </c>
      <c r="C462" s="107" t="s">
        <v>108</v>
      </c>
      <c r="D462" s="107" t="s">
        <v>1989</v>
      </c>
      <c r="E462" s="107" t="s">
        <v>31</v>
      </c>
      <c r="F462" s="107" t="s">
        <v>92</v>
      </c>
      <c r="G462" s="107">
        <v>26</v>
      </c>
      <c r="H462" s="107" t="s">
        <v>83</v>
      </c>
      <c r="I462" s="107" t="s">
        <v>82</v>
      </c>
      <c r="J462" s="107" t="s">
        <v>116</v>
      </c>
      <c r="K462" s="107" t="s">
        <v>969</v>
      </c>
      <c r="L462" s="106"/>
    </row>
    <row r="463" spans="1:12" x14ac:dyDescent="0.2">
      <c r="A463" s="107" t="s">
        <v>41</v>
      </c>
      <c r="B463" s="107" t="s">
        <v>49</v>
      </c>
      <c r="C463" s="107" t="s">
        <v>160</v>
      </c>
      <c r="D463" s="107" t="s">
        <v>2034</v>
      </c>
      <c r="E463" s="107" t="s">
        <v>79</v>
      </c>
      <c r="F463" s="107">
        <v>405921478</v>
      </c>
      <c r="G463" s="107">
        <v>2</v>
      </c>
      <c r="H463" s="107" t="s">
        <v>171</v>
      </c>
      <c r="I463" s="107" t="s">
        <v>126</v>
      </c>
      <c r="J463" s="107" t="s">
        <v>158</v>
      </c>
      <c r="K463" s="107" t="s">
        <v>969</v>
      </c>
      <c r="L463" s="106"/>
    </row>
    <row r="464" spans="1:12" x14ac:dyDescent="0.2">
      <c r="A464" s="107" t="s">
        <v>961</v>
      </c>
      <c r="B464" s="107" t="s">
        <v>50</v>
      </c>
      <c r="C464" s="107" t="s">
        <v>117</v>
      </c>
      <c r="D464" s="107" t="s">
        <v>2012</v>
      </c>
      <c r="E464" s="107" t="s">
        <v>23</v>
      </c>
      <c r="F464" s="107">
        <v>402945638</v>
      </c>
      <c r="G464" s="107">
        <v>9</v>
      </c>
      <c r="H464" s="107" t="s">
        <v>83</v>
      </c>
      <c r="I464" s="107" t="s">
        <v>82</v>
      </c>
      <c r="J464" s="107" t="s">
        <v>132</v>
      </c>
      <c r="K464" s="107" t="s">
        <v>969</v>
      </c>
      <c r="L464" s="106"/>
    </row>
    <row r="465" spans="1:12" x14ac:dyDescent="0.2">
      <c r="A465" s="104" t="s">
        <v>961</v>
      </c>
      <c r="B465" s="104" t="s">
        <v>49</v>
      </c>
      <c r="C465" s="104" t="s">
        <v>1267</v>
      </c>
      <c r="D465" s="104" t="s">
        <v>1942</v>
      </c>
      <c r="E465" s="104" t="s">
        <v>23</v>
      </c>
      <c r="F465" s="104" t="s">
        <v>2210</v>
      </c>
      <c r="G465" s="104" t="s">
        <v>94</v>
      </c>
      <c r="H465" s="104" t="s">
        <v>137</v>
      </c>
      <c r="I465" s="104" t="s">
        <v>1270</v>
      </c>
      <c r="J465" s="104" t="s">
        <v>1271</v>
      </c>
      <c r="K465" s="104" t="s">
        <v>969</v>
      </c>
      <c r="L465" s="106"/>
    </row>
    <row r="466" spans="1:12" x14ac:dyDescent="0.2">
      <c r="A466" s="107" t="s">
        <v>961</v>
      </c>
      <c r="B466" s="107" t="s">
        <v>48</v>
      </c>
      <c r="C466" s="107" t="s">
        <v>169</v>
      </c>
      <c r="D466" s="107" t="s">
        <v>2016</v>
      </c>
      <c r="E466" s="107" t="s">
        <v>31</v>
      </c>
      <c r="F466" s="107">
        <v>403068926</v>
      </c>
      <c r="G466" s="107">
        <v>17</v>
      </c>
      <c r="H466" s="107" t="s">
        <v>153</v>
      </c>
      <c r="I466" s="107" t="s">
        <v>95</v>
      </c>
      <c r="J466" s="107" t="s">
        <v>111</v>
      </c>
      <c r="K466" s="107" t="s">
        <v>969</v>
      </c>
      <c r="L466" s="106"/>
    </row>
    <row r="467" spans="1:12" x14ac:dyDescent="0.2">
      <c r="A467" s="104" t="s">
        <v>961</v>
      </c>
      <c r="B467" s="104" t="s">
        <v>45</v>
      </c>
      <c r="C467" s="104" t="s">
        <v>108</v>
      </c>
      <c r="D467" s="104" t="s">
        <v>1994</v>
      </c>
      <c r="E467" s="104" t="s">
        <v>31</v>
      </c>
      <c r="F467" s="104" t="s">
        <v>92</v>
      </c>
      <c r="G467" s="104" t="s">
        <v>156</v>
      </c>
      <c r="H467" s="104" t="s">
        <v>135</v>
      </c>
      <c r="I467" s="104" t="s">
        <v>145</v>
      </c>
      <c r="J467" s="104" t="s">
        <v>136</v>
      </c>
      <c r="K467" s="104" t="s">
        <v>969</v>
      </c>
      <c r="L467" s="106"/>
    </row>
    <row r="468" spans="1:12" x14ac:dyDescent="0.2">
      <c r="A468" s="107" t="s">
        <v>41</v>
      </c>
      <c r="B468" s="107" t="s">
        <v>49</v>
      </c>
      <c r="C468" s="107" t="s">
        <v>160</v>
      </c>
      <c r="D468" s="107" t="s">
        <v>2038</v>
      </c>
      <c r="E468" s="107" t="s">
        <v>79</v>
      </c>
      <c r="F468" s="107">
        <v>405921480</v>
      </c>
      <c r="G468" s="107">
        <v>2</v>
      </c>
      <c r="H468" s="107" t="s">
        <v>171</v>
      </c>
      <c r="I468" s="107" t="s">
        <v>126</v>
      </c>
      <c r="J468" s="107" t="s">
        <v>158</v>
      </c>
      <c r="K468" s="107" t="s">
        <v>969</v>
      </c>
      <c r="L468" s="106"/>
    </row>
    <row r="469" spans="1:12" x14ac:dyDescent="0.2">
      <c r="A469" s="104" t="s">
        <v>961</v>
      </c>
      <c r="B469" s="104" t="s">
        <v>49</v>
      </c>
      <c r="C469" s="104" t="s">
        <v>1930</v>
      </c>
      <c r="D469" s="104" t="s">
        <v>1936</v>
      </c>
      <c r="E469" s="104" t="s">
        <v>23</v>
      </c>
      <c r="F469" s="104" t="s">
        <v>2199</v>
      </c>
      <c r="G469" s="104" t="s">
        <v>102</v>
      </c>
      <c r="H469" s="104" t="s">
        <v>135</v>
      </c>
      <c r="I469" s="104" t="s">
        <v>1932</v>
      </c>
      <c r="J469" s="104" t="s">
        <v>1933</v>
      </c>
      <c r="K469" s="104" t="s">
        <v>969</v>
      </c>
      <c r="L469" s="106"/>
    </row>
    <row r="470" spans="1:12" x14ac:dyDescent="0.2">
      <c r="A470" s="104" t="s">
        <v>961</v>
      </c>
      <c r="B470" s="104" t="s">
        <v>49</v>
      </c>
      <c r="C470" s="104" t="s">
        <v>1930</v>
      </c>
      <c r="D470" s="104" t="s">
        <v>1937</v>
      </c>
      <c r="E470" s="104" t="s">
        <v>23</v>
      </c>
      <c r="F470" s="104" t="s">
        <v>2202</v>
      </c>
      <c r="G470" s="104" t="s">
        <v>102</v>
      </c>
      <c r="H470" s="104" t="s">
        <v>135</v>
      </c>
      <c r="I470" s="104" t="s">
        <v>1932</v>
      </c>
      <c r="J470" s="104" t="s">
        <v>1933</v>
      </c>
      <c r="K470" s="104" t="s">
        <v>969</v>
      </c>
      <c r="L470" s="106"/>
    </row>
    <row r="471" spans="1:12" x14ac:dyDescent="0.2">
      <c r="A471" s="104" t="s">
        <v>961</v>
      </c>
      <c r="B471" s="104" t="s">
        <v>49</v>
      </c>
      <c r="C471" s="104" t="s">
        <v>1930</v>
      </c>
      <c r="D471" s="104" t="s">
        <v>1938</v>
      </c>
      <c r="E471" s="104" t="s">
        <v>23</v>
      </c>
      <c r="F471" s="104" t="s">
        <v>2203</v>
      </c>
      <c r="G471" s="104" t="s">
        <v>102</v>
      </c>
      <c r="H471" s="104" t="s">
        <v>135</v>
      </c>
      <c r="I471" s="104" t="s">
        <v>1932</v>
      </c>
      <c r="J471" s="104" t="s">
        <v>1933</v>
      </c>
      <c r="K471" s="104" t="s">
        <v>969</v>
      </c>
      <c r="L471" s="106"/>
    </row>
    <row r="472" spans="1:12" x14ac:dyDescent="0.2">
      <c r="A472" s="104" t="s">
        <v>961</v>
      </c>
      <c r="B472" s="104" t="s">
        <v>49</v>
      </c>
      <c r="C472" s="104" t="s">
        <v>1930</v>
      </c>
      <c r="D472" s="104" t="s">
        <v>1939</v>
      </c>
      <c r="E472" s="104" t="s">
        <v>23</v>
      </c>
      <c r="F472" s="104" t="s">
        <v>2204</v>
      </c>
      <c r="G472" s="104" t="s">
        <v>102</v>
      </c>
      <c r="H472" s="104" t="s">
        <v>135</v>
      </c>
      <c r="I472" s="104" t="s">
        <v>1932</v>
      </c>
      <c r="J472" s="104" t="s">
        <v>1933</v>
      </c>
      <c r="K472" s="104" t="s">
        <v>969</v>
      </c>
      <c r="L472" s="106"/>
    </row>
    <row r="473" spans="1:12" x14ac:dyDescent="0.2">
      <c r="A473" s="107" t="s">
        <v>961</v>
      </c>
      <c r="B473" s="107" t="s">
        <v>50</v>
      </c>
      <c r="C473" s="107" t="s">
        <v>117</v>
      </c>
      <c r="D473" s="107" t="s">
        <v>2009</v>
      </c>
      <c r="E473" s="107" t="s">
        <v>23</v>
      </c>
      <c r="F473" s="107">
        <v>402945753</v>
      </c>
      <c r="G473" s="107">
        <v>4</v>
      </c>
      <c r="H473" s="107" t="s">
        <v>83</v>
      </c>
      <c r="I473" s="107" t="s">
        <v>82</v>
      </c>
      <c r="J473" s="107" t="s">
        <v>132</v>
      </c>
      <c r="K473" s="107" t="s">
        <v>969</v>
      </c>
      <c r="L473" s="106"/>
    </row>
    <row r="474" spans="1:12" x14ac:dyDescent="0.2">
      <c r="A474" s="104" t="s">
        <v>961</v>
      </c>
      <c r="B474" s="104" t="s">
        <v>45</v>
      </c>
      <c r="C474" s="104" t="s">
        <v>108</v>
      </c>
      <c r="D474" s="104" t="s">
        <v>1984</v>
      </c>
      <c r="E474" s="104" t="s">
        <v>31</v>
      </c>
      <c r="F474" s="104" t="s">
        <v>92</v>
      </c>
      <c r="G474" s="104" t="s">
        <v>147</v>
      </c>
      <c r="H474" s="104" t="s">
        <v>83</v>
      </c>
      <c r="I474" s="104" t="s">
        <v>82</v>
      </c>
      <c r="J474" s="104" t="s">
        <v>116</v>
      </c>
      <c r="K474" s="104" t="s">
        <v>969</v>
      </c>
      <c r="L474" s="106"/>
    </row>
    <row r="475" spans="1:12" x14ac:dyDescent="0.2">
      <c r="A475" s="104" t="s">
        <v>961</v>
      </c>
      <c r="B475" s="104" t="s">
        <v>45</v>
      </c>
      <c r="C475" s="104" t="s">
        <v>108</v>
      </c>
      <c r="D475" s="104" t="s">
        <v>1990</v>
      </c>
      <c r="E475" s="104" t="s">
        <v>31</v>
      </c>
      <c r="F475" s="104" t="s">
        <v>92</v>
      </c>
      <c r="G475" s="104" t="s">
        <v>147</v>
      </c>
      <c r="H475" s="104" t="s">
        <v>83</v>
      </c>
      <c r="I475" s="104" t="s">
        <v>82</v>
      </c>
      <c r="J475" s="104" t="s">
        <v>116</v>
      </c>
      <c r="K475" s="104" t="s">
        <v>969</v>
      </c>
      <c r="L475" s="106"/>
    </row>
    <row r="476" spans="1:12" x14ac:dyDescent="0.2">
      <c r="A476" s="104" t="s">
        <v>961</v>
      </c>
      <c r="B476" s="104" t="s">
        <v>45</v>
      </c>
      <c r="C476" s="104" t="s">
        <v>114</v>
      </c>
      <c r="D476" s="104" t="s">
        <v>2293</v>
      </c>
      <c r="E476" s="104" t="s">
        <v>31</v>
      </c>
      <c r="F476" s="104" t="s">
        <v>92</v>
      </c>
      <c r="G476" s="104" t="s">
        <v>146</v>
      </c>
      <c r="H476" s="104" t="s">
        <v>137</v>
      </c>
      <c r="I476" s="104" t="s">
        <v>91</v>
      </c>
      <c r="J476" s="104" t="s">
        <v>864</v>
      </c>
      <c r="K476" s="104" t="s">
        <v>969</v>
      </c>
      <c r="L476" s="106"/>
    </row>
    <row r="477" spans="1:12" x14ac:dyDescent="0.2">
      <c r="A477" s="107" t="s">
        <v>961</v>
      </c>
      <c r="B477" s="107" t="s">
        <v>45</v>
      </c>
      <c r="C477" s="107" t="s">
        <v>114</v>
      </c>
      <c r="D477" s="107" t="s">
        <v>1999</v>
      </c>
      <c r="E477" s="107" t="s">
        <v>31</v>
      </c>
      <c r="F477" s="107" t="s">
        <v>92</v>
      </c>
      <c r="G477" s="107">
        <v>14</v>
      </c>
      <c r="H477" s="107" t="s">
        <v>137</v>
      </c>
      <c r="I477" s="107" t="s">
        <v>91</v>
      </c>
      <c r="J477" s="107" t="s">
        <v>864</v>
      </c>
      <c r="K477" s="107" t="s">
        <v>969</v>
      </c>
      <c r="L477" s="106"/>
    </row>
    <row r="478" spans="1:12" x14ac:dyDescent="0.2">
      <c r="A478" s="104" t="s">
        <v>961</v>
      </c>
      <c r="B478" s="104" t="s">
        <v>45</v>
      </c>
      <c r="C478" s="104" t="s">
        <v>108</v>
      </c>
      <c r="D478" s="104" t="s">
        <v>1993</v>
      </c>
      <c r="E478" s="104" t="s">
        <v>23</v>
      </c>
      <c r="F478" s="104" t="s">
        <v>92</v>
      </c>
      <c r="G478" s="104" t="s">
        <v>156</v>
      </c>
      <c r="H478" s="104" t="s">
        <v>135</v>
      </c>
      <c r="I478" s="104" t="s">
        <v>145</v>
      </c>
      <c r="J478" s="104" t="s">
        <v>136</v>
      </c>
      <c r="K478" s="104" t="s">
        <v>969</v>
      </c>
      <c r="L478" s="106"/>
    </row>
    <row r="479" spans="1:12" x14ac:dyDescent="0.2">
      <c r="A479" s="104" t="s">
        <v>961</v>
      </c>
      <c r="B479" s="104" t="s">
        <v>45</v>
      </c>
      <c r="C479" s="104" t="s">
        <v>108</v>
      </c>
      <c r="D479" s="104" t="s">
        <v>1995</v>
      </c>
      <c r="E479" s="104" t="s">
        <v>23</v>
      </c>
      <c r="F479" s="104" t="s">
        <v>92</v>
      </c>
      <c r="G479" s="104" t="s">
        <v>134</v>
      </c>
      <c r="H479" s="104" t="s">
        <v>135</v>
      </c>
      <c r="I479" s="104" t="s">
        <v>82</v>
      </c>
      <c r="J479" s="104" t="s">
        <v>136</v>
      </c>
      <c r="K479" s="104" t="s">
        <v>969</v>
      </c>
      <c r="L479" s="106"/>
    </row>
    <row r="480" spans="1:12" x14ac:dyDescent="0.2">
      <c r="A480" s="107" t="s">
        <v>42</v>
      </c>
      <c r="B480" s="107" t="s">
        <v>49</v>
      </c>
      <c r="C480" s="107" t="s">
        <v>114</v>
      </c>
      <c r="D480" s="107" t="s">
        <v>2024</v>
      </c>
      <c r="E480" s="107" t="s">
        <v>20</v>
      </c>
      <c r="F480" s="107">
        <v>410120885</v>
      </c>
      <c r="G480" s="107">
        <v>31</v>
      </c>
      <c r="H480" s="107" t="s">
        <v>2025</v>
      </c>
      <c r="I480" s="107" t="s">
        <v>1189</v>
      </c>
      <c r="J480" s="107" t="s">
        <v>2026</v>
      </c>
      <c r="K480" s="107" t="s">
        <v>969</v>
      </c>
      <c r="L480" s="106"/>
    </row>
    <row r="481" spans="1:12" x14ac:dyDescent="0.2">
      <c r="A481" s="107" t="s">
        <v>41</v>
      </c>
      <c r="B481" s="107" t="s">
        <v>49</v>
      </c>
      <c r="C481" s="107" t="s">
        <v>114</v>
      </c>
      <c r="D481" s="107" t="s">
        <v>2032</v>
      </c>
      <c r="E481" s="107" t="s">
        <v>79</v>
      </c>
      <c r="F481" s="107">
        <v>405902818</v>
      </c>
      <c r="G481" s="107">
        <v>10</v>
      </c>
      <c r="H481" s="107" t="s">
        <v>171</v>
      </c>
      <c r="I481" s="107" t="s">
        <v>126</v>
      </c>
      <c r="J481" s="107" t="s">
        <v>158</v>
      </c>
      <c r="K481" s="107" t="s">
        <v>969</v>
      </c>
      <c r="L481" s="106"/>
    </row>
    <row r="482" spans="1:12" x14ac:dyDescent="0.2">
      <c r="A482" s="104" t="s">
        <v>961</v>
      </c>
      <c r="B482" s="104" t="s">
        <v>45</v>
      </c>
      <c r="C482" s="104" t="s">
        <v>108</v>
      </c>
      <c r="D482" s="104" t="s">
        <v>1987</v>
      </c>
      <c r="E482" s="104" t="s">
        <v>31</v>
      </c>
      <c r="F482" s="104" t="s">
        <v>92</v>
      </c>
      <c r="G482" s="104" t="s">
        <v>134</v>
      </c>
      <c r="H482" s="104" t="s">
        <v>135</v>
      </c>
      <c r="I482" s="104" t="s">
        <v>82</v>
      </c>
      <c r="J482" s="104" t="s">
        <v>136</v>
      </c>
      <c r="K482" s="104" t="s">
        <v>969</v>
      </c>
      <c r="L482" s="106"/>
    </row>
    <row r="483" spans="1:12" x14ac:dyDescent="0.2">
      <c r="A483" s="104" t="s">
        <v>961</v>
      </c>
      <c r="B483" s="104" t="s">
        <v>45</v>
      </c>
      <c r="C483" s="104" t="s">
        <v>108</v>
      </c>
      <c r="D483" s="104" t="s">
        <v>1992</v>
      </c>
      <c r="E483" s="104" t="s">
        <v>23</v>
      </c>
      <c r="F483" s="104" t="s">
        <v>92</v>
      </c>
      <c r="G483" s="104" t="s">
        <v>156</v>
      </c>
      <c r="H483" s="104" t="s">
        <v>135</v>
      </c>
      <c r="I483" s="104" t="s">
        <v>145</v>
      </c>
      <c r="J483" s="104" t="s">
        <v>136</v>
      </c>
      <c r="K483" s="104" t="s">
        <v>969</v>
      </c>
      <c r="L483" s="106"/>
    </row>
    <row r="484" spans="1:12" x14ac:dyDescent="0.2">
      <c r="A484" s="107" t="s">
        <v>42</v>
      </c>
      <c r="B484" s="107" t="s">
        <v>49</v>
      </c>
      <c r="C484" s="107" t="s">
        <v>114</v>
      </c>
      <c r="D484" s="107" t="s">
        <v>2027</v>
      </c>
      <c r="E484" s="107" t="s">
        <v>20</v>
      </c>
      <c r="F484" s="107">
        <v>410100202</v>
      </c>
      <c r="G484" s="107">
        <v>8</v>
      </c>
      <c r="H484" s="107" t="s">
        <v>2022</v>
      </c>
      <c r="I484" s="107" t="s">
        <v>1619</v>
      </c>
      <c r="J484" s="107" t="s">
        <v>2023</v>
      </c>
      <c r="K484" s="107" t="s">
        <v>969</v>
      </c>
      <c r="L484" s="106"/>
    </row>
    <row r="485" spans="1:12" x14ac:dyDescent="0.2">
      <c r="A485" s="107" t="s">
        <v>42</v>
      </c>
      <c r="B485" s="107" t="s">
        <v>49</v>
      </c>
      <c r="C485" s="107" t="s">
        <v>114</v>
      </c>
      <c r="D485" s="107" t="s">
        <v>2021</v>
      </c>
      <c r="E485" s="107" t="s">
        <v>20</v>
      </c>
      <c r="F485" s="107">
        <v>410120054</v>
      </c>
      <c r="G485" s="107">
        <v>6</v>
      </c>
      <c r="H485" s="107" t="s">
        <v>2022</v>
      </c>
      <c r="I485" s="107" t="s">
        <v>1619</v>
      </c>
      <c r="J485" s="107" t="s">
        <v>2023</v>
      </c>
      <c r="K485" s="107" t="s">
        <v>969</v>
      </c>
      <c r="L485" s="106"/>
    </row>
    <row r="486" spans="1:12" x14ac:dyDescent="0.2">
      <c r="A486" s="104" t="s">
        <v>961</v>
      </c>
      <c r="B486" s="104" t="s">
        <v>45</v>
      </c>
      <c r="C486" s="104" t="s">
        <v>108</v>
      </c>
      <c r="D486" s="104" t="s">
        <v>1996</v>
      </c>
      <c r="E486" s="104" t="s">
        <v>29</v>
      </c>
      <c r="F486" s="104" t="s">
        <v>92</v>
      </c>
      <c r="G486" s="104" t="s">
        <v>134</v>
      </c>
      <c r="H486" s="104" t="s">
        <v>135</v>
      </c>
      <c r="I486" s="104" t="s">
        <v>82</v>
      </c>
      <c r="J486" s="104" t="s">
        <v>136</v>
      </c>
      <c r="K486" s="104" t="s">
        <v>969</v>
      </c>
      <c r="L486" s="106"/>
    </row>
    <row r="487" spans="1:12" x14ac:dyDescent="0.2">
      <c r="A487" s="107" t="s">
        <v>961</v>
      </c>
      <c r="B487" s="107" t="s">
        <v>45</v>
      </c>
      <c r="C487" s="107" t="s">
        <v>157</v>
      </c>
      <c r="D487" s="107" t="s">
        <v>2007</v>
      </c>
      <c r="E487" s="107" t="s">
        <v>31</v>
      </c>
      <c r="F487" s="107" t="s">
        <v>92</v>
      </c>
      <c r="G487" s="107">
        <v>25</v>
      </c>
      <c r="H487" s="107" t="s">
        <v>81</v>
      </c>
      <c r="I487" s="107" t="s">
        <v>84</v>
      </c>
      <c r="J487" s="107" t="s">
        <v>111</v>
      </c>
      <c r="K487" s="107" t="s">
        <v>969</v>
      </c>
      <c r="L487" s="106"/>
    </row>
    <row r="488" spans="1:12" x14ac:dyDescent="0.2">
      <c r="A488" s="104" t="s">
        <v>961</v>
      </c>
      <c r="B488" s="104" t="s">
        <v>45</v>
      </c>
      <c r="C488" s="104" t="s">
        <v>108</v>
      </c>
      <c r="D488" s="104" t="s">
        <v>1986</v>
      </c>
      <c r="E488" s="104" t="s">
        <v>31</v>
      </c>
      <c r="F488" s="104" t="s">
        <v>92</v>
      </c>
      <c r="G488" s="104" t="s">
        <v>134</v>
      </c>
      <c r="H488" s="104" t="s">
        <v>135</v>
      </c>
      <c r="I488" s="104" t="s">
        <v>82</v>
      </c>
      <c r="J488" s="104" t="s">
        <v>136</v>
      </c>
      <c r="K488" s="104" t="s">
        <v>969</v>
      </c>
      <c r="L488" s="106"/>
    </row>
    <row r="489" spans="1:12" x14ac:dyDescent="0.2">
      <c r="A489" s="107" t="s">
        <v>961</v>
      </c>
      <c r="B489" s="107" t="s">
        <v>45</v>
      </c>
      <c r="C489" s="107" t="s">
        <v>108</v>
      </c>
      <c r="D489" s="107" t="s">
        <v>1991</v>
      </c>
      <c r="E489" s="107" t="s">
        <v>23</v>
      </c>
      <c r="F489" s="107" t="s">
        <v>92</v>
      </c>
      <c r="G489" s="107">
        <v>13</v>
      </c>
      <c r="H489" s="107" t="s">
        <v>135</v>
      </c>
      <c r="I489" s="107" t="s">
        <v>145</v>
      </c>
      <c r="J489" s="107" t="s">
        <v>136</v>
      </c>
      <c r="K489" s="107" t="s">
        <v>969</v>
      </c>
      <c r="L489" s="106"/>
    </row>
    <row r="490" spans="1:12" x14ac:dyDescent="0.2">
      <c r="A490" s="104" t="s">
        <v>961</v>
      </c>
      <c r="B490" s="104" t="s">
        <v>45</v>
      </c>
      <c r="C490" s="104" t="s">
        <v>108</v>
      </c>
      <c r="D490" s="104" t="s">
        <v>1988</v>
      </c>
      <c r="E490" s="104" t="s">
        <v>23</v>
      </c>
      <c r="F490" s="104" t="s">
        <v>92</v>
      </c>
      <c r="G490" s="104" t="s">
        <v>134</v>
      </c>
      <c r="H490" s="104" t="s">
        <v>135</v>
      </c>
      <c r="I490" s="104" t="s">
        <v>82</v>
      </c>
      <c r="J490" s="104" t="s">
        <v>136</v>
      </c>
      <c r="K490" s="104" t="s">
        <v>969</v>
      </c>
      <c r="L490" s="106"/>
    </row>
    <row r="491" spans="1:12" x14ac:dyDescent="0.2">
      <c r="A491" s="107" t="s">
        <v>42</v>
      </c>
      <c r="B491" s="107" t="s">
        <v>48</v>
      </c>
      <c r="C491" s="107" t="s">
        <v>180</v>
      </c>
      <c r="D491" s="107" t="s">
        <v>2031</v>
      </c>
      <c r="E491" s="107" t="s">
        <v>23</v>
      </c>
      <c r="F491" s="107">
        <v>411121196</v>
      </c>
      <c r="G491" s="107">
        <v>28</v>
      </c>
      <c r="H491" s="107" t="s">
        <v>192</v>
      </c>
      <c r="I491" s="107" t="s">
        <v>193</v>
      </c>
      <c r="J491" s="107" t="s">
        <v>194</v>
      </c>
      <c r="K491" s="107" t="s">
        <v>969</v>
      </c>
      <c r="L491" s="106"/>
    </row>
    <row r="492" spans="1:12" x14ac:dyDescent="0.2">
      <c r="A492" s="107" t="s">
        <v>42</v>
      </c>
      <c r="B492" s="107" t="s">
        <v>49</v>
      </c>
      <c r="C492" s="107" t="s">
        <v>115</v>
      </c>
      <c r="D492" s="107" t="s">
        <v>1833</v>
      </c>
      <c r="E492" s="107" t="s">
        <v>31</v>
      </c>
      <c r="F492" s="107">
        <v>405322081</v>
      </c>
      <c r="G492" s="107">
        <v>3</v>
      </c>
      <c r="H492" s="107" t="s">
        <v>140</v>
      </c>
      <c r="I492" s="107" t="s">
        <v>141</v>
      </c>
      <c r="J492" s="107" t="s">
        <v>142</v>
      </c>
      <c r="K492" s="107" t="s">
        <v>969</v>
      </c>
      <c r="L492" s="106"/>
    </row>
    <row r="493" spans="1:12" x14ac:dyDescent="0.2">
      <c r="A493" s="107" t="s">
        <v>961</v>
      </c>
      <c r="B493" s="107" t="s">
        <v>50</v>
      </c>
      <c r="C493" s="107" t="s">
        <v>117</v>
      </c>
      <c r="D493" s="107" t="s">
        <v>2011</v>
      </c>
      <c r="E493" s="107" t="s">
        <v>23</v>
      </c>
      <c r="F493" s="107">
        <v>402935571</v>
      </c>
      <c r="G493" s="107">
        <v>10</v>
      </c>
      <c r="H493" s="107" t="s">
        <v>83</v>
      </c>
      <c r="I493" s="107" t="s">
        <v>82</v>
      </c>
      <c r="J493" s="107" t="s">
        <v>132</v>
      </c>
      <c r="K493" s="107" t="s">
        <v>969</v>
      </c>
      <c r="L493" s="106"/>
    </row>
    <row r="494" spans="1:12" x14ac:dyDescent="0.2">
      <c r="A494" s="107" t="s">
        <v>961</v>
      </c>
      <c r="B494" s="107" t="s">
        <v>45</v>
      </c>
      <c r="C494" s="107" t="s">
        <v>157</v>
      </c>
      <c r="D494" s="107" t="s">
        <v>2004</v>
      </c>
      <c r="E494" s="107" t="s">
        <v>31</v>
      </c>
      <c r="F494" s="107" t="s">
        <v>92</v>
      </c>
      <c r="G494" s="107">
        <v>25</v>
      </c>
      <c r="H494" s="107" t="s">
        <v>81</v>
      </c>
      <c r="I494" s="107" t="s">
        <v>84</v>
      </c>
      <c r="J494" s="107" t="s">
        <v>111</v>
      </c>
      <c r="K494" s="107" t="s">
        <v>969</v>
      </c>
      <c r="L494" s="106"/>
    </row>
    <row r="495" spans="1:12" x14ac:dyDescent="0.2">
      <c r="A495" s="107" t="s">
        <v>41</v>
      </c>
      <c r="B495" s="107" t="s">
        <v>49</v>
      </c>
      <c r="C495" s="107" t="s">
        <v>117</v>
      </c>
      <c r="D495" s="107" t="s">
        <v>2039</v>
      </c>
      <c r="E495" s="107" t="s">
        <v>23</v>
      </c>
      <c r="F495" s="107">
        <v>403726675</v>
      </c>
      <c r="G495" s="107">
        <v>16</v>
      </c>
      <c r="H495" s="107" t="s">
        <v>97</v>
      </c>
      <c r="I495" s="107" t="s">
        <v>1222</v>
      </c>
      <c r="J495" s="107" t="s">
        <v>1617</v>
      </c>
      <c r="K495" s="107" t="s">
        <v>969</v>
      </c>
      <c r="L495" s="106"/>
    </row>
    <row r="496" spans="1:12" x14ac:dyDescent="0.2">
      <c r="A496" s="104" t="s">
        <v>961</v>
      </c>
      <c r="B496" s="104" t="s">
        <v>45</v>
      </c>
      <c r="C496" s="104" t="s">
        <v>114</v>
      </c>
      <c r="D496" s="104" t="s">
        <v>1997</v>
      </c>
      <c r="E496" s="104" t="s">
        <v>23</v>
      </c>
      <c r="F496" s="104" t="s">
        <v>92</v>
      </c>
      <c r="G496" s="104" t="s">
        <v>131</v>
      </c>
      <c r="H496" s="104" t="s">
        <v>89</v>
      </c>
      <c r="I496" s="104" t="s">
        <v>154</v>
      </c>
      <c r="J496" s="104" t="s">
        <v>184</v>
      </c>
      <c r="K496" s="104" t="s">
        <v>969</v>
      </c>
      <c r="L496" s="106"/>
    </row>
    <row r="497" spans="1:12" x14ac:dyDescent="0.2">
      <c r="A497" s="104" t="s">
        <v>961</v>
      </c>
      <c r="B497" s="104" t="s">
        <v>49</v>
      </c>
      <c r="C497" s="104" t="s">
        <v>117</v>
      </c>
      <c r="D497" s="104" t="s">
        <v>1795</v>
      </c>
      <c r="E497" s="104" t="s">
        <v>36</v>
      </c>
      <c r="F497" s="104" t="s">
        <v>2290</v>
      </c>
      <c r="G497" s="104" t="s">
        <v>105</v>
      </c>
      <c r="H497" s="104" t="s">
        <v>85</v>
      </c>
      <c r="I497" s="104" t="s">
        <v>84</v>
      </c>
      <c r="J497" s="104" t="s">
        <v>116</v>
      </c>
      <c r="K497" s="104" t="s">
        <v>969</v>
      </c>
      <c r="L497" s="106"/>
    </row>
    <row r="498" spans="1:12" x14ac:dyDescent="0.2">
      <c r="A498" s="104" t="s">
        <v>961</v>
      </c>
      <c r="B498" s="104" t="s">
        <v>49</v>
      </c>
      <c r="C498" s="104" t="s">
        <v>117</v>
      </c>
      <c r="D498" s="104" t="s">
        <v>1943</v>
      </c>
      <c r="E498" s="104" t="s">
        <v>23</v>
      </c>
      <c r="F498" s="104" t="s">
        <v>2217</v>
      </c>
      <c r="G498" s="104" t="s">
        <v>149</v>
      </c>
      <c r="H498" s="104" t="s">
        <v>81</v>
      </c>
      <c r="I498" s="104" t="s">
        <v>84</v>
      </c>
      <c r="J498" s="104" t="s">
        <v>111</v>
      </c>
      <c r="K498" s="104" t="s">
        <v>969</v>
      </c>
      <c r="L498" s="106"/>
    </row>
    <row r="499" spans="1:12" x14ac:dyDescent="0.2">
      <c r="A499" s="104" t="s">
        <v>961</v>
      </c>
      <c r="B499" s="104" t="s">
        <v>49</v>
      </c>
      <c r="C499" s="104" t="s">
        <v>117</v>
      </c>
      <c r="D499" s="104" t="s">
        <v>1977</v>
      </c>
      <c r="E499" s="104" t="s">
        <v>29</v>
      </c>
      <c r="F499" s="104" t="s">
        <v>2280</v>
      </c>
      <c r="G499" s="104" t="s">
        <v>131</v>
      </c>
      <c r="H499" s="104" t="s">
        <v>83</v>
      </c>
      <c r="I499" s="104" t="s">
        <v>82</v>
      </c>
      <c r="J499" s="104" t="s">
        <v>132</v>
      </c>
      <c r="K499" s="104" t="s">
        <v>969</v>
      </c>
      <c r="L499" s="106"/>
    </row>
    <row r="500" spans="1:12" x14ac:dyDescent="0.2">
      <c r="A500" s="104" t="s">
        <v>961</v>
      </c>
      <c r="B500" s="104" t="s">
        <v>49</v>
      </c>
      <c r="C500" s="104" t="s">
        <v>117</v>
      </c>
      <c r="D500" s="104" t="s">
        <v>1950</v>
      </c>
      <c r="E500" s="104" t="s">
        <v>23</v>
      </c>
      <c r="F500" s="104" t="s">
        <v>2249</v>
      </c>
      <c r="G500" s="104" t="s">
        <v>149</v>
      </c>
      <c r="H500" s="104" t="s">
        <v>81</v>
      </c>
      <c r="I500" s="104" t="s">
        <v>84</v>
      </c>
      <c r="J500" s="104" t="s">
        <v>111</v>
      </c>
      <c r="K500" s="104" t="s">
        <v>969</v>
      </c>
      <c r="L500" s="106"/>
    </row>
    <row r="501" spans="1:12" x14ac:dyDescent="0.2">
      <c r="A501" s="104" t="s">
        <v>961</v>
      </c>
      <c r="B501" s="104" t="s">
        <v>49</v>
      </c>
      <c r="C501" s="104" t="s">
        <v>117</v>
      </c>
      <c r="D501" s="104" t="s">
        <v>1945</v>
      </c>
      <c r="E501" s="104" t="s">
        <v>23</v>
      </c>
      <c r="F501" s="104" t="s">
        <v>2219</v>
      </c>
      <c r="G501" s="104" t="s">
        <v>162</v>
      </c>
      <c r="H501" s="104" t="s">
        <v>153</v>
      </c>
      <c r="I501" s="104" t="s">
        <v>95</v>
      </c>
      <c r="J501" s="104" t="s">
        <v>111</v>
      </c>
      <c r="K501" s="104" t="s">
        <v>969</v>
      </c>
      <c r="L501" s="106"/>
    </row>
    <row r="502" spans="1:12" x14ac:dyDescent="0.2">
      <c r="A502" s="104" t="s">
        <v>961</v>
      </c>
      <c r="B502" s="104" t="s">
        <v>49</v>
      </c>
      <c r="C502" s="104" t="s">
        <v>117</v>
      </c>
      <c r="D502" s="104" t="s">
        <v>1946</v>
      </c>
      <c r="E502" s="104" t="s">
        <v>23</v>
      </c>
      <c r="F502" s="104" t="s">
        <v>2220</v>
      </c>
      <c r="G502" s="104" t="s">
        <v>162</v>
      </c>
      <c r="H502" s="104" t="s">
        <v>153</v>
      </c>
      <c r="I502" s="104" t="s">
        <v>95</v>
      </c>
      <c r="J502" s="104" t="s">
        <v>111</v>
      </c>
      <c r="K502" s="104" t="s">
        <v>969</v>
      </c>
      <c r="L502" s="106"/>
    </row>
    <row r="503" spans="1:12" x14ac:dyDescent="0.2">
      <c r="A503" s="104" t="s">
        <v>961</v>
      </c>
      <c r="B503" s="104" t="s">
        <v>49</v>
      </c>
      <c r="C503" s="104" t="s">
        <v>117</v>
      </c>
      <c r="D503" s="104" t="s">
        <v>1948</v>
      </c>
      <c r="E503" s="104" t="s">
        <v>23</v>
      </c>
      <c r="F503" s="104" t="s">
        <v>2228</v>
      </c>
      <c r="G503" s="104" t="s">
        <v>156</v>
      </c>
      <c r="H503" s="104" t="s">
        <v>153</v>
      </c>
      <c r="I503" s="104" t="s">
        <v>93</v>
      </c>
      <c r="J503" s="104" t="s">
        <v>111</v>
      </c>
      <c r="K503" s="104" t="s">
        <v>969</v>
      </c>
      <c r="L503" s="106"/>
    </row>
    <row r="504" spans="1:12" x14ac:dyDescent="0.2">
      <c r="A504" s="107" t="s">
        <v>41</v>
      </c>
      <c r="B504" s="107" t="s">
        <v>49</v>
      </c>
      <c r="C504" s="107" t="s">
        <v>160</v>
      </c>
      <c r="D504" s="107" t="s">
        <v>2036</v>
      </c>
      <c r="E504" s="107" t="s">
        <v>23</v>
      </c>
      <c r="F504" s="107">
        <v>405921491</v>
      </c>
      <c r="G504" s="107">
        <v>2</v>
      </c>
      <c r="H504" s="107" t="s">
        <v>171</v>
      </c>
      <c r="I504" s="107" t="s">
        <v>126</v>
      </c>
      <c r="J504" s="107" t="s">
        <v>158</v>
      </c>
      <c r="K504" s="107" t="s">
        <v>969</v>
      </c>
      <c r="L504" s="106"/>
    </row>
    <row r="505" spans="1:12" x14ac:dyDescent="0.2">
      <c r="A505" s="107" t="s">
        <v>42</v>
      </c>
      <c r="B505" s="107" t="s">
        <v>49</v>
      </c>
      <c r="C505" s="107" t="s">
        <v>115</v>
      </c>
      <c r="D505" s="107" t="s">
        <v>2028</v>
      </c>
      <c r="E505" s="107" t="s">
        <v>23</v>
      </c>
      <c r="F505" s="107">
        <v>405320400</v>
      </c>
      <c r="G505" s="107">
        <v>34</v>
      </c>
      <c r="H505" s="107" t="s">
        <v>1211</v>
      </c>
      <c r="I505" s="107" t="s">
        <v>141</v>
      </c>
      <c r="J505" s="107" t="s">
        <v>142</v>
      </c>
      <c r="K505" s="107" t="s">
        <v>969</v>
      </c>
      <c r="L505" s="106"/>
    </row>
    <row r="506" spans="1:12" x14ac:dyDescent="0.2">
      <c r="A506" s="107" t="s">
        <v>42</v>
      </c>
      <c r="B506" s="107" t="s">
        <v>49</v>
      </c>
      <c r="C506" s="107" t="s">
        <v>115</v>
      </c>
      <c r="D506" s="107" t="s">
        <v>2029</v>
      </c>
      <c r="E506" s="107" t="s">
        <v>31</v>
      </c>
      <c r="F506" s="107">
        <v>405322616</v>
      </c>
      <c r="G506" s="107">
        <v>34</v>
      </c>
      <c r="H506" s="107" t="s">
        <v>1211</v>
      </c>
      <c r="I506" s="107" t="s">
        <v>141</v>
      </c>
      <c r="J506" s="107" t="s">
        <v>142</v>
      </c>
      <c r="K506" s="107" t="s">
        <v>969</v>
      </c>
      <c r="L506" s="106"/>
    </row>
    <row r="507" spans="1:12" x14ac:dyDescent="0.2">
      <c r="A507" s="107" t="s">
        <v>42</v>
      </c>
      <c r="B507" s="107" t="s">
        <v>49</v>
      </c>
      <c r="C507" s="107" t="s">
        <v>115</v>
      </c>
      <c r="D507" s="107" t="s">
        <v>2030</v>
      </c>
      <c r="E507" s="107" t="s">
        <v>36</v>
      </c>
      <c r="F507" s="107">
        <v>405322355</v>
      </c>
      <c r="G507" s="107">
        <v>34</v>
      </c>
      <c r="H507" s="107" t="s">
        <v>1211</v>
      </c>
      <c r="I507" s="107" t="s">
        <v>141</v>
      </c>
      <c r="J507" s="107" t="s">
        <v>142</v>
      </c>
      <c r="K507" s="107" t="s">
        <v>969</v>
      </c>
      <c r="L507" s="106"/>
    </row>
    <row r="508" spans="1:12" x14ac:dyDescent="0.2">
      <c r="A508" s="107" t="s">
        <v>961</v>
      </c>
      <c r="B508" s="107" t="s">
        <v>47</v>
      </c>
      <c r="C508" s="107" t="s">
        <v>114</v>
      </c>
      <c r="D508" s="107" t="s">
        <v>1753</v>
      </c>
      <c r="E508" s="107" t="s">
        <v>23</v>
      </c>
      <c r="F508" s="107">
        <v>402964007</v>
      </c>
      <c r="G508" s="107">
        <v>9</v>
      </c>
      <c r="H508" s="107" t="s">
        <v>89</v>
      </c>
      <c r="I508" s="107" t="s">
        <v>154</v>
      </c>
      <c r="J508" s="107" t="s">
        <v>184</v>
      </c>
      <c r="K508" s="107" t="s">
        <v>969</v>
      </c>
      <c r="L508" s="106"/>
    </row>
    <row r="509" spans="1:12" x14ac:dyDescent="0.2">
      <c r="A509" s="107" t="s">
        <v>961</v>
      </c>
      <c r="B509" s="107" t="s">
        <v>49</v>
      </c>
      <c r="C509" s="107" t="s">
        <v>117</v>
      </c>
      <c r="D509" s="107" t="s">
        <v>1954</v>
      </c>
      <c r="E509" s="107" t="s">
        <v>31</v>
      </c>
      <c r="F509" s="107">
        <v>403055724</v>
      </c>
      <c r="G509" s="107">
        <v>10</v>
      </c>
      <c r="H509" s="107" t="s">
        <v>83</v>
      </c>
      <c r="I509" s="107" t="s">
        <v>82</v>
      </c>
      <c r="J509" s="107" t="s">
        <v>132</v>
      </c>
      <c r="K509" s="107" t="s">
        <v>969</v>
      </c>
      <c r="L509" s="106"/>
    </row>
    <row r="510" spans="1:12" x14ac:dyDescent="0.2">
      <c r="A510" s="104" t="s">
        <v>961</v>
      </c>
      <c r="B510" s="104" t="s">
        <v>49</v>
      </c>
      <c r="C510" s="104" t="s">
        <v>117</v>
      </c>
      <c r="D510" s="104" t="s">
        <v>1953</v>
      </c>
      <c r="E510" s="104" t="s">
        <v>29</v>
      </c>
      <c r="F510" s="104" t="s">
        <v>2252</v>
      </c>
      <c r="G510" s="104" t="s">
        <v>120</v>
      </c>
      <c r="H510" s="104" t="s">
        <v>83</v>
      </c>
      <c r="I510" s="104" t="s">
        <v>82</v>
      </c>
      <c r="J510" s="104" t="s">
        <v>132</v>
      </c>
      <c r="K510" s="104" t="s">
        <v>969</v>
      </c>
      <c r="L510" s="106"/>
    </row>
    <row r="511" spans="1:12" x14ac:dyDescent="0.2">
      <c r="A511" s="104" t="s">
        <v>961</v>
      </c>
      <c r="B511" s="104" t="s">
        <v>49</v>
      </c>
      <c r="C511" s="104" t="s">
        <v>117</v>
      </c>
      <c r="D511" s="104" t="s">
        <v>1951</v>
      </c>
      <c r="E511" s="104" t="s">
        <v>31</v>
      </c>
      <c r="F511" s="104" t="s">
        <v>2250</v>
      </c>
      <c r="G511" s="104" t="s">
        <v>100</v>
      </c>
      <c r="H511" s="104" t="s">
        <v>83</v>
      </c>
      <c r="I511" s="104" t="s">
        <v>82</v>
      </c>
      <c r="J511" s="104" t="s">
        <v>132</v>
      </c>
      <c r="K511" s="104" t="s">
        <v>969</v>
      </c>
      <c r="L511" s="106"/>
    </row>
    <row r="512" spans="1:12" x14ac:dyDescent="0.2">
      <c r="A512" s="104" t="s">
        <v>961</v>
      </c>
      <c r="B512" s="104" t="s">
        <v>49</v>
      </c>
      <c r="C512" s="104" t="s">
        <v>117</v>
      </c>
      <c r="D512" s="104" t="s">
        <v>1958</v>
      </c>
      <c r="E512" s="104" t="s">
        <v>31</v>
      </c>
      <c r="F512" s="104" t="s">
        <v>2256</v>
      </c>
      <c r="G512" s="104" t="s">
        <v>100</v>
      </c>
      <c r="H512" s="104" t="s">
        <v>83</v>
      </c>
      <c r="I512" s="104" t="s">
        <v>82</v>
      </c>
      <c r="J512" s="104" t="s">
        <v>132</v>
      </c>
      <c r="K512" s="104" t="s">
        <v>969</v>
      </c>
      <c r="L512" s="106"/>
    </row>
    <row r="513" spans="1:12" x14ac:dyDescent="0.2">
      <c r="A513" s="107" t="s">
        <v>961</v>
      </c>
      <c r="B513" s="107" t="s">
        <v>49</v>
      </c>
      <c r="C513" s="107" t="s">
        <v>117</v>
      </c>
      <c r="D513" s="107" t="s">
        <v>1978</v>
      </c>
      <c r="E513" s="107" t="s">
        <v>23</v>
      </c>
      <c r="F513" s="107">
        <v>402974901</v>
      </c>
      <c r="G513" s="107">
        <v>6</v>
      </c>
      <c r="H513" s="107" t="s">
        <v>85</v>
      </c>
      <c r="I513" s="107" t="s">
        <v>84</v>
      </c>
      <c r="J513" s="107" t="s">
        <v>116</v>
      </c>
      <c r="K513" s="107" t="s">
        <v>969</v>
      </c>
      <c r="L513" s="106"/>
    </row>
    <row r="514" spans="1:12" x14ac:dyDescent="0.2">
      <c r="A514" s="104" t="s">
        <v>961</v>
      </c>
      <c r="B514" s="104" t="s">
        <v>49</v>
      </c>
      <c r="C514" s="104" t="s">
        <v>117</v>
      </c>
      <c r="D514" s="104" t="s">
        <v>1979</v>
      </c>
      <c r="E514" s="104" t="s">
        <v>29</v>
      </c>
      <c r="F514" s="104" t="s">
        <v>2289</v>
      </c>
      <c r="G514" s="104" t="s">
        <v>105</v>
      </c>
      <c r="H514" s="104" t="s">
        <v>85</v>
      </c>
      <c r="I514" s="104" t="s">
        <v>84</v>
      </c>
      <c r="J514" s="104" t="s">
        <v>116</v>
      </c>
      <c r="K514" s="104" t="s">
        <v>969</v>
      </c>
      <c r="L514" s="106"/>
    </row>
    <row r="515" spans="1:12" x14ac:dyDescent="0.2">
      <c r="A515" s="104" t="s">
        <v>961</v>
      </c>
      <c r="B515" s="104" t="s">
        <v>49</v>
      </c>
      <c r="C515" s="104" t="s">
        <v>117</v>
      </c>
      <c r="D515" s="104" t="s">
        <v>1949</v>
      </c>
      <c r="E515" s="104" t="s">
        <v>31</v>
      </c>
      <c r="F515" s="104" t="s">
        <v>2248</v>
      </c>
      <c r="G515" s="104" t="s">
        <v>146</v>
      </c>
      <c r="H515" s="104" t="s">
        <v>81</v>
      </c>
      <c r="I515" s="104" t="s">
        <v>84</v>
      </c>
      <c r="J515" s="104" t="s">
        <v>111</v>
      </c>
      <c r="K515" s="104" t="s">
        <v>969</v>
      </c>
      <c r="L515" s="106"/>
    </row>
    <row r="516" spans="1:12" x14ac:dyDescent="0.2">
      <c r="A516" s="107" t="s">
        <v>961</v>
      </c>
      <c r="B516" s="107" t="s">
        <v>45</v>
      </c>
      <c r="C516" s="107" t="s">
        <v>157</v>
      </c>
      <c r="D516" s="107" t="s">
        <v>2008</v>
      </c>
      <c r="E516" s="107" t="s">
        <v>31</v>
      </c>
      <c r="F516" s="107" t="s">
        <v>92</v>
      </c>
      <c r="G516" s="107">
        <v>25</v>
      </c>
      <c r="H516" s="107" t="s">
        <v>81</v>
      </c>
      <c r="I516" s="107" t="s">
        <v>84</v>
      </c>
      <c r="J516" s="107" t="s">
        <v>111</v>
      </c>
      <c r="K516" s="107" t="s">
        <v>969</v>
      </c>
      <c r="L516" s="106"/>
    </row>
    <row r="517" spans="1:12" x14ac:dyDescent="0.2">
      <c r="A517" s="107" t="s">
        <v>41</v>
      </c>
      <c r="B517" s="107" t="s">
        <v>49</v>
      </c>
      <c r="C517" s="107" t="s">
        <v>160</v>
      </c>
      <c r="D517" s="107" t="s">
        <v>2037</v>
      </c>
      <c r="E517" s="107" t="s">
        <v>79</v>
      </c>
      <c r="F517" s="107">
        <v>405921493</v>
      </c>
      <c r="G517" s="107">
        <v>2</v>
      </c>
      <c r="H517" s="107" t="s">
        <v>171</v>
      </c>
      <c r="I517" s="107" t="s">
        <v>126</v>
      </c>
      <c r="J517" s="107" t="s">
        <v>158</v>
      </c>
      <c r="K517" s="107" t="s">
        <v>969</v>
      </c>
      <c r="L517" s="106"/>
    </row>
    <row r="518" spans="1:12" x14ac:dyDescent="0.2">
      <c r="A518" s="107" t="s">
        <v>961</v>
      </c>
      <c r="B518" s="107" t="s">
        <v>48</v>
      </c>
      <c r="C518" s="107" t="s">
        <v>169</v>
      </c>
      <c r="D518" s="107" t="s">
        <v>2017</v>
      </c>
      <c r="E518" s="107" t="s">
        <v>23</v>
      </c>
      <c r="F518" s="107">
        <v>403068434</v>
      </c>
      <c r="G518" s="107">
        <v>22</v>
      </c>
      <c r="H518" s="107" t="s">
        <v>153</v>
      </c>
      <c r="I518" s="107" t="s">
        <v>95</v>
      </c>
      <c r="J518" s="107" t="s">
        <v>111</v>
      </c>
      <c r="K518" s="107" t="s">
        <v>969</v>
      </c>
      <c r="L518" s="106"/>
    </row>
    <row r="519" spans="1:12" x14ac:dyDescent="0.2">
      <c r="A519" s="107" t="s">
        <v>961</v>
      </c>
      <c r="B519" s="107" t="s">
        <v>45</v>
      </c>
      <c r="C519" s="107" t="s">
        <v>157</v>
      </c>
      <c r="D519" s="107" t="s">
        <v>2005</v>
      </c>
      <c r="E519" s="107" t="s">
        <v>31</v>
      </c>
      <c r="F519" s="107" t="s">
        <v>92</v>
      </c>
      <c r="G519" s="107">
        <v>25</v>
      </c>
      <c r="H519" s="107" t="s">
        <v>81</v>
      </c>
      <c r="I519" s="107" t="s">
        <v>84</v>
      </c>
      <c r="J519" s="107" t="s">
        <v>111</v>
      </c>
      <c r="K519" s="107" t="s">
        <v>969</v>
      </c>
      <c r="L519" s="106"/>
    </row>
    <row r="520" spans="1:12" x14ac:dyDescent="0.2">
      <c r="A520" s="107" t="s">
        <v>961</v>
      </c>
      <c r="B520" s="107" t="s">
        <v>45</v>
      </c>
      <c r="C520" s="107" t="s">
        <v>157</v>
      </c>
      <c r="D520" s="107" t="s">
        <v>2001</v>
      </c>
      <c r="E520" s="107" t="s">
        <v>29</v>
      </c>
      <c r="F520" s="107" t="s">
        <v>92</v>
      </c>
      <c r="G520" s="107">
        <v>25</v>
      </c>
      <c r="H520" s="107" t="s">
        <v>81</v>
      </c>
      <c r="I520" s="107" t="s">
        <v>84</v>
      </c>
      <c r="J520" s="107" t="s">
        <v>111</v>
      </c>
      <c r="K520" s="107" t="s">
        <v>969</v>
      </c>
      <c r="L520" s="106"/>
    </row>
    <row r="521" spans="1:12" x14ac:dyDescent="0.2">
      <c r="A521" s="107" t="s">
        <v>961</v>
      </c>
      <c r="B521" s="107" t="s">
        <v>45</v>
      </c>
      <c r="C521" s="107" t="s">
        <v>157</v>
      </c>
      <c r="D521" s="107" t="s">
        <v>2002</v>
      </c>
      <c r="E521" s="107" t="s">
        <v>29</v>
      </c>
      <c r="F521" s="107" t="s">
        <v>92</v>
      </c>
      <c r="G521" s="107">
        <v>25</v>
      </c>
      <c r="H521" s="107" t="s">
        <v>81</v>
      </c>
      <c r="I521" s="107" t="s">
        <v>84</v>
      </c>
      <c r="J521" s="107" t="s">
        <v>111</v>
      </c>
      <c r="K521" s="107" t="s">
        <v>969</v>
      </c>
      <c r="L521" s="106"/>
    </row>
    <row r="522" spans="1:12" x14ac:dyDescent="0.2">
      <c r="A522" s="107" t="s">
        <v>961</v>
      </c>
      <c r="B522" s="107" t="s">
        <v>45</v>
      </c>
      <c r="C522" s="107" t="s">
        <v>157</v>
      </c>
      <c r="D522" s="107" t="s">
        <v>2000</v>
      </c>
      <c r="E522" s="107" t="s">
        <v>29</v>
      </c>
      <c r="F522" s="107" t="s">
        <v>92</v>
      </c>
      <c r="G522" s="107">
        <v>25</v>
      </c>
      <c r="H522" s="107" t="s">
        <v>81</v>
      </c>
      <c r="I522" s="107" t="s">
        <v>84</v>
      </c>
      <c r="J522" s="107" t="s">
        <v>111</v>
      </c>
      <c r="K522" s="107" t="s">
        <v>969</v>
      </c>
      <c r="L522" s="106"/>
    </row>
    <row r="523" spans="1:12" x14ac:dyDescent="0.2">
      <c r="A523" s="107" t="s">
        <v>961</v>
      </c>
      <c r="B523" s="107" t="s">
        <v>45</v>
      </c>
      <c r="C523" s="107" t="s">
        <v>157</v>
      </c>
      <c r="D523" s="107" t="s">
        <v>2003</v>
      </c>
      <c r="E523" s="107" t="s">
        <v>29</v>
      </c>
      <c r="F523" s="107" t="s">
        <v>92</v>
      </c>
      <c r="G523" s="107">
        <v>25</v>
      </c>
      <c r="H523" s="107" t="s">
        <v>81</v>
      </c>
      <c r="I523" s="107" t="s">
        <v>84</v>
      </c>
      <c r="J523" s="107" t="s">
        <v>111</v>
      </c>
      <c r="K523" s="107" t="s">
        <v>969</v>
      </c>
      <c r="L523" s="106"/>
    </row>
    <row r="524" spans="1:12" x14ac:dyDescent="0.2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</row>
    <row r="525" spans="1:12" x14ac:dyDescent="0.2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</row>
    <row r="526" spans="1:12" x14ac:dyDescent="0.2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</row>
    <row r="527" spans="1:12" x14ac:dyDescent="0.2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</row>
    <row r="528" spans="1:12" x14ac:dyDescent="0.2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</row>
    <row r="529" s="13" customFormat="1" x14ac:dyDescent="0.2"/>
    <row r="530" s="13" customFormat="1" x14ac:dyDescent="0.2"/>
    <row r="531" s="13" customFormat="1" x14ac:dyDescent="0.2"/>
    <row r="532" s="13" customFormat="1" x14ac:dyDescent="0.2"/>
    <row r="533" s="13" customFormat="1" x14ac:dyDescent="0.2"/>
    <row r="534" s="13" customFormat="1" x14ac:dyDescent="0.2"/>
    <row r="535" s="13" customFormat="1" x14ac:dyDescent="0.2"/>
    <row r="536" s="13" customFormat="1" x14ac:dyDescent="0.2"/>
    <row r="537" s="13" customFormat="1" x14ac:dyDescent="0.2"/>
    <row r="538" s="13" customFormat="1" x14ac:dyDescent="0.2"/>
    <row r="539" s="13" customFormat="1" x14ac:dyDescent="0.2"/>
    <row r="540" s="13" customFormat="1" x14ac:dyDescent="0.2"/>
    <row r="541" s="13" customFormat="1" x14ac:dyDescent="0.2"/>
    <row r="542" s="13" customFormat="1" x14ac:dyDescent="0.2"/>
    <row r="543" s="13" customFormat="1" x14ac:dyDescent="0.2"/>
    <row r="544" s="13" customFormat="1" x14ac:dyDescent="0.2"/>
    <row r="545" s="13" customFormat="1" x14ac:dyDescent="0.2"/>
    <row r="546" s="13" customFormat="1" x14ac:dyDescent="0.2"/>
    <row r="547" s="13" customFormat="1" x14ac:dyDescent="0.2"/>
    <row r="548" s="13" customFormat="1" x14ac:dyDescent="0.2"/>
    <row r="549" s="13" customFormat="1" x14ac:dyDescent="0.2"/>
    <row r="550" s="13" customFormat="1" x14ac:dyDescent="0.2"/>
    <row r="551" s="13" customFormat="1" x14ac:dyDescent="0.2"/>
    <row r="552" s="13" customFormat="1" x14ac:dyDescent="0.2"/>
    <row r="553" s="13" customFormat="1" x14ac:dyDescent="0.2"/>
    <row r="554" s="13" customFormat="1" x14ac:dyDescent="0.2"/>
    <row r="555" s="13" customFormat="1" x14ac:dyDescent="0.2"/>
    <row r="556" s="13" customFormat="1" x14ac:dyDescent="0.2"/>
    <row r="557" s="13" customFormat="1" x14ac:dyDescent="0.2"/>
    <row r="558" s="13" customFormat="1" x14ac:dyDescent="0.2"/>
    <row r="559" s="13" customFormat="1" x14ac:dyDescent="0.2"/>
    <row r="560" s="13" customFormat="1" x14ac:dyDescent="0.2"/>
    <row r="561" s="13" customFormat="1" x14ac:dyDescent="0.2"/>
    <row r="562" s="13" customFormat="1" x14ac:dyDescent="0.2"/>
    <row r="563" s="13" customFormat="1" x14ac:dyDescent="0.2"/>
    <row r="564" s="13" customFormat="1" x14ac:dyDescent="0.2"/>
    <row r="565" s="13" customFormat="1" x14ac:dyDescent="0.2"/>
    <row r="566" s="13" customFormat="1" x14ac:dyDescent="0.2"/>
    <row r="567" s="13" customFormat="1" x14ac:dyDescent="0.2"/>
    <row r="568" s="13" customFormat="1" x14ac:dyDescent="0.2"/>
    <row r="569" s="13" customFormat="1" x14ac:dyDescent="0.2"/>
    <row r="570" s="13" customFormat="1" x14ac:dyDescent="0.2"/>
    <row r="571" s="13" customFormat="1" x14ac:dyDescent="0.2"/>
    <row r="572" s="13" customFormat="1" x14ac:dyDescent="0.2"/>
    <row r="573" s="13" customFormat="1" x14ac:dyDescent="0.2"/>
    <row r="574" s="13" customFormat="1" x14ac:dyDescent="0.2"/>
    <row r="575" s="13" customFormat="1" x14ac:dyDescent="0.2"/>
    <row r="576" s="13" customFormat="1" x14ac:dyDescent="0.2"/>
    <row r="577" s="13" customFormat="1" x14ac:dyDescent="0.2"/>
    <row r="578" s="13" customFormat="1" x14ac:dyDescent="0.2"/>
    <row r="579" s="13" customFormat="1" x14ac:dyDescent="0.2"/>
    <row r="580" s="13" customFormat="1" x14ac:dyDescent="0.2"/>
    <row r="581" s="13" customFormat="1" x14ac:dyDescent="0.2"/>
    <row r="582" s="13" customFormat="1" x14ac:dyDescent="0.2"/>
    <row r="583" s="13" customFormat="1" x14ac:dyDescent="0.2"/>
    <row r="584" s="13" customFormat="1" x14ac:dyDescent="0.2"/>
    <row r="585" s="13" customFormat="1" x14ac:dyDescent="0.2"/>
    <row r="586" s="13" customFormat="1" x14ac:dyDescent="0.2"/>
    <row r="587" s="13" customFormat="1" x14ac:dyDescent="0.2"/>
    <row r="588" s="13" customFormat="1" x14ac:dyDescent="0.2"/>
    <row r="589" s="13" customFormat="1" x14ac:dyDescent="0.2"/>
    <row r="590" s="13" customFormat="1" x14ac:dyDescent="0.2"/>
    <row r="591" s="13" customFormat="1" x14ac:dyDescent="0.2"/>
    <row r="592" s="13" customFormat="1" x14ac:dyDescent="0.2"/>
    <row r="593" s="13" customFormat="1" x14ac:dyDescent="0.2"/>
    <row r="594" s="13" customFormat="1" x14ac:dyDescent="0.2"/>
    <row r="595" s="13" customFormat="1" x14ac:dyDescent="0.2"/>
    <row r="596" s="13" customFormat="1" x14ac:dyDescent="0.2"/>
    <row r="597" s="13" customFormat="1" x14ac:dyDescent="0.2"/>
    <row r="598" s="13" customFormat="1" x14ac:dyDescent="0.2"/>
    <row r="599" s="13" customFormat="1" x14ac:dyDescent="0.2"/>
    <row r="600" s="13" customFormat="1" x14ac:dyDescent="0.2"/>
    <row r="601" s="13" customFormat="1" x14ac:dyDescent="0.2"/>
    <row r="602" s="13" customFormat="1" x14ac:dyDescent="0.2"/>
    <row r="603" s="13" customFormat="1" x14ac:dyDescent="0.2"/>
    <row r="604" s="13" customFormat="1" x14ac:dyDescent="0.2"/>
    <row r="605" s="13" customFormat="1" x14ac:dyDescent="0.2"/>
    <row r="606" s="13" customFormat="1" x14ac:dyDescent="0.2"/>
    <row r="607" s="13" customFormat="1" x14ac:dyDescent="0.2"/>
    <row r="608" s="13" customFormat="1" x14ac:dyDescent="0.2"/>
    <row r="609" s="13" customFormat="1" x14ac:dyDescent="0.2"/>
    <row r="610" s="13" customFormat="1" x14ac:dyDescent="0.2"/>
    <row r="611" s="13" customFormat="1" x14ac:dyDescent="0.2"/>
    <row r="612" s="13" customFormat="1" x14ac:dyDescent="0.2"/>
    <row r="613" s="13" customFormat="1" x14ac:dyDescent="0.2"/>
    <row r="614" s="13" customFormat="1" x14ac:dyDescent="0.2"/>
    <row r="615" s="13" customFormat="1" x14ac:dyDescent="0.2"/>
    <row r="616" s="13" customFormat="1" x14ac:dyDescent="0.2"/>
    <row r="617" s="13" customFormat="1" x14ac:dyDescent="0.2"/>
    <row r="618" s="13" customFormat="1" x14ac:dyDescent="0.2"/>
    <row r="619" s="13" customFormat="1" x14ac:dyDescent="0.2"/>
    <row r="620" s="13" customFormat="1" x14ac:dyDescent="0.2"/>
    <row r="621" s="13" customFormat="1" x14ac:dyDescent="0.2"/>
    <row r="622" s="13" customFormat="1" x14ac:dyDescent="0.2"/>
    <row r="623" s="13" customFormat="1" x14ac:dyDescent="0.2"/>
    <row r="624" s="13" customFormat="1" x14ac:dyDescent="0.2"/>
    <row r="625" s="13" customFormat="1" x14ac:dyDescent="0.2"/>
    <row r="626" s="13" customFormat="1" x14ac:dyDescent="0.2"/>
    <row r="627" s="13" customFormat="1" x14ac:dyDescent="0.2"/>
    <row r="628" s="13" customFormat="1" x14ac:dyDescent="0.2"/>
    <row r="629" s="13" customFormat="1" x14ac:dyDescent="0.2"/>
    <row r="630" s="13" customFormat="1" x14ac:dyDescent="0.2"/>
    <row r="631" s="13" customFormat="1" x14ac:dyDescent="0.2"/>
    <row r="632" s="13" customFormat="1" x14ac:dyDescent="0.2"/>
    <row r="633" s="13" customFormat="1" x14ac:dyDescent="0.2"/>
    <row r="634" s="13" customFormat="1" x14ac:dyDescent="0.2"/>
    <row r="635" s="13" customFormat="1" x14ac:dyDescent="0.2"/>
    <row r="636" s="13" customFormat="1" x14ac:dyDescent="0.2"/>
    <row r="637" s="13" customFormat="1" x14ac:dyDescent="0.2"/>
    <row r="638" s="13" customFormat="1" x14ac:dyDescent="0.2"/>
    <row r="639" s="13" customFormat="1" x14ac:dyDescent="0.2"/>
    <row r="640" s="13" customFormat="1" x14ac:dyDescent="0.2"/>
    <row r="641" s="13" customFormat="1" x14ac:dyDescent="0.2"/>
    <row r="642" s="13" customFormat="1" x14ac:dyDescent="0.2"/>
    <row r="643" s="13" customFormat="1" x14ac:dyDescent="0.2"/>
    <row r="644" s="13" customFormat="1" x14ac:dyDescent="0.2"/>
    <row r="645" s="13" customFormat="1" x14ac:dyDescent="0.2"/>
    <row r="646" s="13" customFormat="1" x14ac:dyDescent="0.2"/>
    <row r="647" s="13" customFormat="1" x14ac:dyDescent="0.2"/>
    <row r="648" s="13" customFormat="1" x14ac:dyDescent="0.2"/>
    <row r="649" s="13" customFormat="1" x14ac:dyDescent="0.2"/>
    <row r="650" s="13" customFormat="1" x14ac:dyDescent="0.2"/>
    <row r="651" s="13" customFormat="1" x14ac:dyDescent="0.2"/>
    <row r="652" s="13" customFormat="1" x14ac:dyDescent="0.2"/>
    <row r="653" s="13" customFormat="1" x14ac:dyDescent="0.2"/>
    <row r="654" s="13" customFormat="1" x14ac:dyDescent="0.2"/>
    <row r="655" s="13" customFormat="1" x14ac:dyDescent="0.2"/>
    <row r="656" s="13" customFormat="1" x14ac:dyDescent="0.2"/>
    <row r="657" s="13" customFormat="1" x14ac:dyDescent="0.2"/>
    <row r="658" s="13" customFormat="1" x14ac:dyDescent="0.2"/>
    <row r="659" s="13" customFormat="1" x14ac:dyDescent="0.2"/>
    <row r="660" s="13" customFormat="1" x14ac:dyDescent="0.2"/>
    <row r="661" s="13" customFormat="1" x14ac:dyDescent="0.2"/>
    <row r="662" s="13" customFormat="1" x14ac:dyDescent="0.2"/>
    <row r="663" s="13" customFormat="1" x14ac:dyDescent="0.2"/>
    <row r="664" s="13" customFormat="1" x14ac:dyDescent="0.2"/>
    <row r="665" s="13" customFormat="1" x14ac:dyDescent="0.2"/>
    <row r="666" s="13" customFormat="1" x14ac:dyDescent="0.2"/>
    <row r="667" s="13" customFormat="1" x14ac:dyDescent="0.2"/>
    <row r="668" s="13" customFormat="1" x14ac:dyDescent="0.2"/>
    <row r="669" s="13" customFormat="1" x14ac:dyDescent="0.2"/>
    <row r="670" s="13" customFormat="1" x14ac:dyDescent="0.2"/>
    <row r="671" s="13" customFormat="1" x14ac:dyDescent="0.2"/>
    <row r="672" s="13" customFormat="1" x14ac:dyDescent="0.2"/>
    <row r="673" s="13" customFormat="1" x14ac:dyDescent="0.2"/>
    <row r="674" s="13" customFormat="1" x14ac:dyDescent="0.2"/>
    <row r="675" s="13" customFormat="1" x14ac:dyDescent="0.2"/>
    <row r="676" s="13" customFormat="1" x14ac:dyDescent="0.2"/>
    <row r="677" s="13" customFormat="1" x14ac:dyDescent="0.2"/>
    <row r="678" s="13" customFormat="1" x14ac:dyDescent="0.2"/>
    <row r="679" s="13" customFormat="1" x14ac:dyDescent="0.2"/>
    <row r="680" s="13" customFormat="1" x14ac:dyDescent="0.2"/>
    <row r="681" s="13" customFormat="1" x14ac:dyDescent="0.2"/>
    <row r="682" s="13" customFormat="1" x14ac:dyDescent="0.2"/>
    <row r="683" s="13" customFormat="1" x14ac:dyDescent="0.2"/>
    <row r="684" s="13" customFormat="1" x14ac:dyDescent="0.2"/>
    <row r="685" s="13" customFormat="1" x14ac:dyDescent="0.2"/>
    <row r="686" s="13" customFormat="1" x14ac:dyDescent="0.2"/>
    <row r="687" s="13" customFormat="1" x14ac:dyDescent="0.2"/>
    <row r="688" s="13" customFormat="1" x14ac:dyDescent="0.2"/>
    <row r="689" s="13" customFormat="1" x14ac:dyDescent="0.2"/>
    <row r="690" s="13" customFormat="1" x14ac:dyDescent="0.2"/>
    <row r="691" s="13" customFormat="1" x14ac:dyDescent="0.2"/>
    <row r="692" s="13" customFormat="1" x14ac:dyDescent="0.2"/>
    <row r="693" s="13" customFormat="1" x14ac:dyDescent="0.2"/>
    <row r="694" s="13" customFormat="1" x14ac:dyDescent="0.2"/>
    <row r="695" s="13" customFormat="1" x14ac:dyDescent="0.2"/>
    <row r="696" s="13" customFormat="1" x14ac:dyDescent="0.2"/>
    <row r="697" s="13" customFormat="1" x14ac:dyDescent="0.2"/>
    <row r="698" s="13" customFormat="1" x14ac:dyDescent="0.2"/>
    <row r="699" s="13" customFormat="1" x14ac:dyDescent="0.2"/>
    <row r="700" s="13" customFormat="1" x14ac:dyDescent="0.2"/>
    <row r="701" s="13" customFormat="1" x14ac:dyDescent="0.2"/>
    <row r="702" s="13" customFormat="1" x14ac:dyDescent="0.2"/>
    <row r="703" s="13" customFormat="1" x14ac:dyDescent="0.2"/>
    <row r="704" s="13" customFormat="1" x14ac:dyDescent="0.2"/>
    <row r="705" s="13" customFormat="1" x14ac:dyDescent="0.2"/>
    <row r="706" s="13" customFormat="1" x14ac:dyDescent="0.2"/>
    <row r="707" s="13" customFormat="1" x14ac:dyDescent="0.2"/>
    <row r="708" s="13" customFormat="1" x14ac:dyDescent="0.2"/>
    <row r="709" s="13" customFormat="1" x14ac:dyDescent="0.2"/>
    <row r="710" s="13" customFormat="1" x14ac:dyDescent="0.2"/>
    <row r="711" s="13" customFormat="1" x14ac:dyDescent="0.2"/>
    <row r="712" s="13" customFormat="1" x14ac:dyDescent="0.2"/>
    <row r="713" s="13" customFormat="1" x14ac:dyDescent="0.2"/>
    <row r="714" s="13" customFormat="1" x14ac:dyDescent="0.2"/>
    <row r="715" s="13" customFormat="1" x14ac:dyDescent="0.2"/>
    <row r="716" s="13" customFormat="1" x14ac:dyDescent="0.2"/>
    <row r="717" s="13" customFormat="1" x14ac:dyDescent="0.2"/>
    <row r="718" s="13" customFormat="1" x14ac:dyDescent="0.2"/>
    <row r="719" s="13" customFormat="1" x14ac:dyDescent="0.2"/>
    <row r="720" s="13" customFormat="1" x14ac:dyDescent="0.2"/>
    <row r="721" s="13" customFormat="1" x14ac:dyDescent="0.2"/>
    <row r="722" s="13" customFormat="1" x14ac:dyDescent="0.2"/>
    <row r="723" s="13" customFormat="1" x14ac:dyDescent="0.2"/>
    <row r="724" s="13" customFormat="1" x14ac:dyDescent="0.2"/>
    <row r="725" s="13" customFormat="1" x14ac:dyDescent="0.2"/>
    <row r="726" s="13" customFormat="1" x14ac:dyDescent="0.2"/>
    <row r="727" s="13" customFormat="1" x14ac:dyDescent="0.2"/>
    <row r="728" s="13" customFormat="1" x14ac:dyDescent="0.2"/>
    <row r="729" s="13" customFormat="1" x14ac:dyDescent="0.2"/>
    <row r="730" s="13" customFormat="1" x14ac:dyDescent="0.2"/>
    <row r="731" s="13" customFormat="1" x14ac:dyDescent="0.2"/>
    <row r="732" s="13" customFormat="1" x14ac:dyDescent="0.2"/>
    <row r="733" s="13" customFormat="1" x14ac:dyDescent="0.2"/>
    <row r="734" s="13" customFormat="1" x14ac:dyDescent="0.2"/>
    <row r="735" s="13" customFormat="1" x14ac:dyDescent="0.2"/>
    <row r="736" s="13" customFormat="1" x14ac:dyDescent="0.2"/>
    <row r="737" s="13" customFormat="1" x14ac:dyDescent="0.2"/>
    <row r="738" s="13" customFormat="1" x14ac:dyDescent="0.2"/>
    <row r="739" s="13" customFormat="1" x14ac:dyDescent="0.2"/>
    <row r="740" s="13" customFormat="1" x14ac:dyDescent="0.2"/>
    <row r="741" s="13" customFormat="1" x14ac:dyDescent="0.2"/>
    <row r="742" s="13" customFormat="1" x14ac:dyDescent="0.2"/>
    <row r="743" s="13" customFormat="1" x14ac:dyDescent="0.2"/>
    <row r="744" s="13" customFormat="1" x14ac:dyDescent="0.2"/>
    <row r="745" s="13" customFormat="1" x14ac:dyDescent="0.2"/>
    <row r="746" s="13" customFormat="1" x14ac:dyDescent="0.2"/>
    <row r="747" s="13" customFormat="1" x14ac:dyDescent="0.2"/>
    <row r="748" s="13" customFormat="1" x14ac:dyDescent="0.2"/>
    <row r="749" s="13" customFormat="1" x14ac:dyDescent="0.2"/>
    <row r="750" s="13" customFormat="1" x14ac:dyDescent="0.2"/>
    <row r="751" s="13" customFormat="1" x14ac:dyDescent="0.2"/>
    <row r="752" s="13" customFormat="1" x14ac:dyDescent="0.2"/>
    <row r="753" s="13" customFormat="1" x14ac:dyDescent="0.2"/>
    <row r="754" s="13" customFormat="1" x14ac:dyDescent="0.2"/>
    <row r="755" s="13" customFormat="1" x14ac:dyDescent="0.2"/>
    <row r="756" s="13" customFormat="1" x14ac:dyDescent="0.2"/>
    <row r="757" s="13" customFormat="1" x14ac:dyDescent="0.2"/>
    <row r="758" s="13" customFormat="1" x14ac:dyDescent="0.2"/>
    <row r="759" s="13" customFormat="1" x14ac:dyDescent="0.2"/>
    <row r="760" s="13" customFormat="1" x14ac:dyDescent="0.2"/>
    <row r="761" s="13" customFormat="1" x14ac:dyDescent="0.2"/>
    <row r="762" s="13" customFormat="1" x14ac:dyDescent="0.2"/>
    <row r="763" s="13" customFormat="1" x14ac:dyDescent="0.2"/>
    <row r="764" s="13" customFormat="1" x14ac:dyDescent="0.2"/>
    <row r="765" s="13" customFormat="1" x14ac:dyDescent="0.2"/>
    <row r="766" s="13" customFormat="1" x14ac:dyDescent="0.2"/>
    <row r="767" s="13" customFormat="1" x14ac:dyDescent="0.2"/>
    <row r="768" s="13" customFormat="1" x14ac:dyDescent="0.2"/>
    <row r="769" s="13" customFormat="1" x14ac:dyDescent="0.2"/>
    <row r="770" s="13" customFormat="1" x14ac:dyDescent="0.2"/>
    <row r="771" s="13" customFormat="1" x14ac:dyDescent="0.2"/>
    <row r="772" s="13" customFormat="1" x14ac:dyDescent="0.2"/>
    <row r="773" s="13" customFormat="1" x14ac:dyDescent="0.2"/>
    <row r="774" s="13" customFormat="1" x14ac:dyDescent="0.2"/>
    <row r="775" s="13" customFormat="1" x14ac:dyDescent="0.2"/>
    <row r="776" s="13" customFormat="1" x14ac:dyDescent="0.2"/>
    <row r="777" s="13" customFormat="1" x14ac:dyDescent="0.2"/>
    <row r="778" s="13" customFormat="1" x14ac:dyDescent="0.2"/>
    <row r="779" s="13" customFormat="1" x14ac:dyDescent="0.2"/>
    <row r="780" s="13" customFormat="1" x14ac:dyDescent="0.2"/>
    <row r="781" s="13" customFormat="1" x14ac:dyDescent="0.2"/>
    <row r="782" s="13" customFormat="1" x14ac:dyDescent="0.2"/>
    <row r="783" s="13" customFormat="1" x14ac:dyDescent="0.2"/>
    <row r="784" s="13" customFormat="1" x14ac:dyDescent="0.2"/>
    <row r="785" s="13" customFormat="1" x14ac:dyDescent="0.2"/>
    <row r="786" s="13" customFormat="1" x14ac:dyDescent="0.2"/>
    <row r="787" s="13" customFormat="1" x14ac:dyDescent="0.2"/>
    <row r="788" s="13" customFormat="1" x14ac:dyDescent="0.2"/>
    <row r="789" s="13" customFormat="1" x14ac:dyDescent="0.2"/>
    <row r="790" s="13" customFormat="1" x14ac:dyDescent="0.2"/>
    <row r="791" s="13" customFormat="1" x14ac:dyDescent="0.2"/>
    <row r="792" s="13" customFormat="1" x14ac:dyDescent="0.2"/>
    <row r="793" s="13" customFormat="1" x14ac:dyDescent="0.2"/>
    <row r="794" s="13" customFormat="1" x14ac:dyDescent="0.2"/>
    <row r="795" s="13" customFormat="1" x14ac:dyDescent="0.2"/>
    <row r="796" s="13" customFormat="1" x14ac:dyDescent="0.2"/>
    <row r="797" s="13" customFormat="1" x14ac:dyDescent="0.2"/>
    <row r="798" s="13" customFormat="1" x14ac:dyDescent="0.2"/>
    <row r="799" s="13" customFormat="1" x14ac:dyDescent="0.2"/>
    <row r="800" s="13" customFormat="1" x14ac:dyDescent="0.2"/>
    <row r="801" s="13" customFormat="1" x14ac:dyDescent="0.2"/>
    <row r="802" s="13" customFormat="1" x14ac:dyDescent="0.2"/>
    <row r="803" s="13" customFormat="1" x14ac:dyDescent="0.2"/>
    <row r="804" s="13" customFormat="1" x14ac:dyDescent="0.2"/>
    <row r="805" s="13" customFormat="1" x14ac:dyDescent="0.2"/>
    <row r="806" s="13" customFormat="1" x14ac:dyDescent="0.2"/>
    <row r="807" s="13" customFormat="1" x14ac:dyDescent="0.2"/>
    <row r="808" s="13" customFormat="1" x14ac:dyDescent="0.2"/>
    <row r="809" s="13" customFormat="1" x14ac:dyDescent="0.2"/>
    <row r="810" s="13" customFormat="1" x14ac:dyDescent="0.2"/>
    <row r="811" s="13" customFormat="1" x14ac:dyDescent="0.2"/>
    <row r="812" s="13" customFormat="1" x14ac:dyDescent="0.2"/>
    <row r="813" s="13" customFormat="1" x14ac:dyDescent="0.2"/>
    <row r="814" s="13" customFormat="1" x14ac:dyDescent="0.2"/>
    <row r="815" s="13" customFormat="1" x14ac:dyDescent="0.2"/>
    <row r="816" s="13" customFormat="1" x14ac:dyDescent="0.2"/>
    <row r="817" s="13" customFormat="1" x14ac:dyDescent="0.2"/>
    <row r="818" s="13" customFormat="1" x14ac:dyDescent="0.2"/>
    <row r="819" s="13" customFormat="1" x14ac:dyDescent="0.2"/>
    <row r="820" s="13" customFormat="1" x14ac:dyDescent="0.2"/>
    <row r="821" s="13" customFormat="1" x14ac:dyDescent="0.2"/>
    <row r="822" s="13" customFormat="1" x14ac:dyDescent="0.2"/>
    <row r="823" s="13" customFormat="1" x14ac:dyDescent="0.2"/>
    <row r="824" s="13" customFormat="1" x14ac:dyDescent="0.2"/>
    <row r="825" s="13" customFormat="1" x14ac:dyDescent="0.2"/>
    <row r="826" s="13" customFormat="1" x14ac:dyDescent="0.2"/>
    <row r="827" s="13" customFormat="1" x14ac:dyDescent="0.2"/>
    <row r="828" s="13" customFormat="1" x14ac:dyDescent="0.2"/>
  </sheetData>
  <phoneticPr fontId="24" type="noConversion"/>
  <pageMargins left="1" right="0.45" top="0.75" bottom="0.75" header="0.3" footer="0.3"/>
  <pageSetup scale="86" fitToHeight="0" orientation="landscape" r:id="rId1"/>
  <headerFooter>
    <oddFooter>&amp;LGeneration Date: February 17, 2026 &amp;R&amp;P of &amp;N</oddFooter>
  </headerFooter>
  <rowBreaks count="3" manualBreakCount="3">
    <brk id="46" max="10" man="1"/>
    <brk id="94" max="10" man="1"/>
    <brk id="137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573F9-2696-4ED2-8793-99D955356C71}">
  <sheetPr>
    <tabColor theme="9"/>
    <pageSetUpPr fitToPage="1"/>
  </sheetPr>
  <dimension ref="A1:L483"/>
  <sheetViews>
    <sheetView zoomScale="110" zoomScaleNormal="110" zoomScaleSheetLayoutView="89" zoomScalePageLayoutView="90" workbookViewId="0">
      <selection activeCell="K25" sqref="K25"/>
    </sheetView>
  </sheetViews>
  <sheetFormatPr defaultRowHeight="15" x14ac:dyDescent="0.25"/>
  <cols>
    <col min="1" max="1" width="12.42578125" style="80" customWidth="1"/>
    <col min="2" max="2" width="6.85546875" style="41" customWidth="1"/>
    <col min="3" max="3" width="11" style="41" customWidth="1"/>
    <col min="4" max="4" width="35.85546875" style="41" customWidth="1"/>
    <col min="5" max="5" width="19.140625" style="83" customWidth="1"/>
    <col min="6" max="6" width="12.28515625" style="65" customWidth="1"/>
    <col min="7" max="7" width="11.42578125" style="81" customWidth="1"/>
    <col min="8" max="9" width="4.7109375" style="41" customWidth="1"/>
    <col min="10" max="10" width="4.5703125" style="41" bestFit="1" customWidth="1"/>
    <col min="11" max="11" width="15.28515625" style="42" customWidth="1"/>
    <col min="12" max="12" width="13.42578125" style="42" customWidth="1"/>
  </cols>
  <sheetData>
    <row r="1" spans="1:12" ht="21" thickBot="1" x14ac:dyDescent="0.3">
      <c r="B1" s="43"/>
      <c r="C1" s="52" t="s">
        <v>2677</v>
      </c>
      <c r="D1" s="53"/>
      <c r="E1" s="82"/>
      <c r="F1" s="63"/>
      <c r="G1" s="78"/>
      <c r="H1" s="46"/>
      <c r="I1" s="46"/>
      <c r="J1" s="46"/>
      <c r="K1" s="45"/>
      <c r="L1" s="45"/>
    </row>
    <row r="2" spans="1:12" ht="27" customHeight="1" x14ac:dyDescent="0.25">
      <c r="A2" s="86" t="s">
        <v>964</v>
      </c>
      <c r="B2" s="87" t="s">
        <v>10</v>
      </c>
      <c r="C2" s="87" t="s">
        <v>971</v>
      </c>
      <c r="D2" s="87" t="s">
        <v>973</v>
      </c>
      <c r="E2" s="88" t="s">
        <v>71</v>
      </c>
      <c r="F2" s="87" t="s">
        <v>72</v>
      </c>
      <c r="G2" s="87" t="s">
        <v>73</v>
      </c>
      <c r="H2" s="87" t="s">
        <v>74</v>
      </c>
      <c r="I2" s="87" t="s">
        <v>75</v>
      </c>
      <c r="J2" s="87" t="s">
        <v>76</v>
      </c>
      <c r="K2" s="89" t="s">
        <v>972</v>
      </c>
      <c r="L2" s="87" t="s">
        <v>966</v>
      </c>
    </row>
    <row r="3" spans="1:12" x14ac:dyDescent="0.25">
      <c r="A3" s="79" t="s">
        <v>2411</v>
      </c>
      <c r="B3" s="108" t="s">
        <v>961</v>
      </c>
      <c r="C3" s="108" t="s">
        <v>16</v>
      </c>
      <c r="D3" s="108" t="s">
        <v>526</v>
      </c>
      <c r="E3" s="108" t="s">
        <v>2412</v>
      </c>
      <c r="F3" s="108" t="s">
        <v>23</v>
      </c>
      <c r="G3" s="79" t="s">
        <v>2413</v>
      </c>
      <c r="H3" s="79" t="s">
        <v>102</v>
      </c>
      <c r="I3" s="108" t="s">
        <v>2414</v>
      </c>
      <c r="J3" s="108" t="s">
        <v>193</v>
      </c>
      <c r="K3" s="116" t="s">
        <v>2415</v>
      </c>
      <c r="L3" s="108" t="s">
        <v>969</v>
      </c>
    </row>
    <row r="4" spans="1:12" x14ac:dyDescent="0.25">
      <c r="A4" s="79" t="s">
        <v>2420</v>
      </c>
      <c r="B4" s="108" t="s">
        <v>961</v>
      </c>
      <c r="C4" s="108" t="s">
        <v>16</v>
      </c>
      <c r="D4" s="108" t="s">
        <v>2417</v>
      </c>
      <c r="E4" s="108" t="s">
        <v>2421</v>
      </c>
      <c r="F4" s="108" t="s">
        <v>23</v>
      </c>
      <c r="G4" s="79" t="s">
        <v>2422</v>
      </c>
      <c r="H4" s="79" t="s">
        <v>156</v>
      </c>
      <c r="I4" s="108" t="s">
        <v>81</v>
      </c>
      <c r="J4" s="108" t="s">
        <v>84</v>
      </c>
      <c r="K4" s="116" t="s">
        <v>111</v>
      </c>
      <c r="L4" s="108" t="s">
        <v>969</v>
      </c>
    </row>
    <row r="5" spans="1:12" x14ac:dyDescent="0.25">
      <c r="A5" s="79" t="s">
        <v>2416</v>
      </c>
      <c r="B5" s="108" t="s">
        <v>961</v>
      </c>
      <c r="C5" s="108" t="s">
        <v>16</v>
      </c>
      <c r="D5" s="108" t="s">
        <v>2417</v>
      </c>
      <c r="E5" s="108" t="s">
        <v>2418</v>
      </c>
      <c r="F5" s="108" t="s">
        <v>30</v>
      </c>
      <c r="G5" s="79" t="s">
        <v>2419</v>
      </c>
      <c r="H5" s="79">
        <v>32</v>
      </c>
      <c r="I5" s="108" t="s">
        <v>81</v>
      </c>
      <c r="J5" s="108" t="s">
        <v>88</v>
      </c>
      <c r="K5" s="116" t="s">
        <v>111</v>
      </c>
      <c r="L5" s="108" t="s">
        <v>969</v>
      </c>
    </row>
    <row r="6" spans="1:12" x14ac:dyDescent="0.25">
      <c r="A6" s="79" t="s">
        <v>2474</v>
      </c>
      <c r="B6" s="108" t="s">
        <v>961</v>
      </c>
      <c r="C6" s="108" t="s">
        <v>16</v>
      </c>
      <c r="D6" s="108" t="s">
        <v>1611</v>
      </c>
      <c r="E6" s="108" t="s">
        <v>2475</v>
      </c>
      <c r="F6" s="108" t="s">
        <v>23</v>
      </c>
      <c r="G6" s="79" t="s">
        <v>2476</v>
      </c>
      <c r="H6" s="79" t="s">
        <v>163</v>
      </c>
      <c r="I6" s="108" t="s">
        <v>85</v>
      </c>
      <c r="J6" s="108" t="s">
        <v>543</v>
      </c>
      <c r="K6" s="116" t="s">
        <v>578</v>
      </c>
      <c r="L6" s="108" t="s">
        <v>969</v>
      </c>
    </row>
    <row r="7" spans="1:12" x14ac:dyDescent="0.25">
      <c r="A7" s="119">
        <v>7054948</v>
      </c>
      <c r="B7" s="117" t="s">
        <v>961</v>
      </c>
      <c r="C7" s="117" t="s">
        <v>15</v>
      </c>
      <c r="D7" s="117" t="s">
        <v>108</v>
      </c>
      <c r="E7" s="117">
        <v>8.4099999999999995E-32</v>
      </c>
      <c r="F7" s="117" t="s">
        <v>23</v>
      </c>
      <c r="G7" s="119">
        <v>403046360</v>
      </c>
      <c r="H7" s="119">
        <v>34</v>
      </c>
      <c r="I7" s="117" t="s">
        <v>89</v>
      </c>
      <c r="J7" s="117" t="s">
        <v>82</v>
      </c>
      <c r="K7" s="117" t="s">
        <v>979</v>
      </c>
      <c r="L7" s="117" t="s">
        <v>969</v>
      </c>
    </row>
    <row r="8" spans="1:12" x14ac:dyDescent="0.25">
      <c r="A8" s="119">
        <v>7054949</v>
      </c>
      <c r="B8" s="117" t="s">
        <v>42</v>
      </c>
      <c r="C8" s="117" t="s">
        <v>16</v>
      </c>
      <c r="D8" s="117" t="s">
        <v>188</v>
      </c>
      <c r="E8" s="117" t="s">
        <v>2608</v>
      </c>
      <c r="F8" s="117" t="s">
        <v>23</v>
      </c>
      <c r="G8" s="119">
        <v>411101704</v>
      </c>
      <c r="H8" s="119">
        <v>17</v>
      </c>
      <c r="I8" s="117" t="s">
        <v>80</v>
      </c>
      <c r="J8" s="117" t="s">
        <v>93</v>
      </c>
      <c r="K8" s="117" t="s">
        <v>189</v>
      </c>
      <c r="L8" s="117" t="s">
        <v>969</v>
      </c>
    </row>
    <row r="9" spans="1:12" x14ac:dyDescent="0.25">
      <c r="A9" s="119">
        <v>7054950</v>
      </c>
      <c r="B9" s="117" t="s">
        <v>42</v>
      </c>
      <c r="C9" s="117" t="s">
        <v>16</v>
      </c>
      <c r="D9" s="117" t="s">
        <v>114</v>
      </c>
      <c r="E9" s="117" t="s">
        <v>2606</v>
      </c>
      <c r="F9" s="117" t="s">
        <v>20</v>
      </c>
      <c r="G9" s="119">
        <v>401120240</v>
      </c>
      <c r="H9" s="119">
        <v>23</v>
      </c>
      <c r="I9" s="117" t="s">
        <v>1188</v>
      </c>
      <c r="J9" s="117" t="s">
        <v>1201</v>
      </c>
      <c r="K9" s="117" t="s">
        <v>2607</v>
      </c>
      <c r="L9" s="117" t="s">
        <v>969</v>
      </c>
    </row>
    <row r="10" spans="1:12" ht="24.75" x14ac:dyDescent="0.25">
      <c r="A10" s="119">
        <v>7054951</v>
      </c>
      <c r="B10" s="117" t="s">
        <v>42</v>
      </c>
      <c r="C10" s="117" t="s">
        <v>16</v>
      </c>
      <c r="D10" s="117" t="s">
        <v>2631</v>
      </c>
      <c r="E10" s="117" t="s">
        <v>2636</v>
      </c>
      <c r="F10" s="117" t="s">
        <v>23</v>
      </c>
      <c r="G10" s="119">
        <v>411122369</v>
      </c>
      <c r="H10" s="119">
        <v>13</v>
      </c>
      <c r="I10" s="117" t="s">
        <v>80</v>
      </c>
      <c r="J10" s="117" t="s">
        <v>2633</v>
      </c>
      <c r="K10" s="118" t="s">
        <v>2634</v>
      </c>
      <c r="L10" s="117" t="s">
        <v>969</v>
      </c>
    </row>
    <row r="11" spans="1:12" x14ac:dyDescent="0.25">
      <c r="A11" s="119">
        <v>7054952</v>
      </c>
      <c r="B11" s="117" t="s">
        <v>42</v>
      </c>
      <c r="C11" s="117" t="s">
        <v>16</v>
      </c>
      <c r="D11" s="117" t="s">
        <v>2625</v>
      </c>
      <c r="E11" s="117" t="s">
        <v>1671</v>
      </c>
      <c r="F11" s="117" t="s">
        <v>30</v>
      </c>
      <c r="G11" s="119">
        <v>403712979</v>
      </c>
      <c r="H11" s="119">
        <v>13</v>
      </c>
      <c r="I11" s="117" t="s">
        <v>80</v>
      </c>
      <c r="J11" s="117" t="s">
        <v>179</v>
      </c>
      <c r="K11" s="118" t="s">
        <v>1672</v>
      </c>
      <c r="L11" s="117" t="s">
        <v>969</v>
      </c>
    </row>
    <row r="12" spans="1:12" x14ac:dyDescent="0.25">
      <c r="A12" s="119">
        <v>7054953</v>
      </c>
      <c r="B12" s="117" t="s">
        <v>42</v>
      </c>
      <c r="C12" s="117" t="s">
        <v>16</v>
      </c>
      <c r="D12" s="117" t="s">
        <v>188</v>
      </c>
      <c r="E12" s="117" t="s">
        <v>2610</v>
      </c>
      <c r="F12" s="117" t="s">
        <v>30</v>
      </c>
      <c r="G12" s="119">
        <v>411100370</v>
      </c>
      <c r="H12" s="119">
        <v>1</v>
      </c>
      <c r="I12" s="117" t="s">
        <v>80</v>
      </c>
      <c r="J12" s="117" t="s">
        <v>182</v>
      </c>
      <c r="K12" s="118" t="s">
        <v>2611</v>
      </c>
      <c r="L12" s="117" t="s">
        <v>969</v>
      </c>
    </row>
    <row r="13" spans="1:12" ht="24.75" x14ac:dyDescent="0.25">
      <c r="A13" s="119">
        <v>7054954</v>
      </c>
      <c r="B13" s="117" t="s">
        <v>42</v>
      </c>
      <c r="C13" s="117" t="s">
        <v>16</v>
      </c>
      <c r="D13" s="117" t="s">
        <v>2631</v>
      </c>
      <c r="E13" s="117" t="s">
        <v>2635</v>
      </c>
      <c r="F13" s="117" t="s">
        <v>23</v>
      </c>
      <c r="G13" s="119">
        <v>411122367</v>
      </c>
      <c r="H13" s="119">
        <v>13</v>
      </c>
      <c r="I13" s="117" t="s">
        <v>80</v>
      </c>
      <c r="J13" s="117" t="s">
        <v>2633</v>
      </c>
      <c r="K13" s="118" t="s">
        <v>2634</v>
      </c>
      <c r="L13" s="117" t="s">
        <v>969</v>
      </c>
    </row>
    <row r="14" spans="1:12" ht="24.75" x14ac:dyDescent="0.25">
      <c r="A14" s="119">
        <v>7054955</v>
      </c>
      <c r="B14" s="117" t="s">
        <v>42</v>
      </c>
      <c r="C14" s="117" t="s">
        <v>16</v>
      </c>
      <c r="D14" s="117" t="s">
        <v>2631</v>
      </c>
      <c r="E14" s="117" t="s">
        <v>2632</v>
      </c>
      <c r="F14" s="117" t="s">
        <v>23</v>
      </c>
      <c r="G14" s="119">
        <v>411122366</v>
      </c>
      <c r="H14" s="119">
        <v>13</v>
      </c>
      <c r="I14" s="117" t="s">
        <v>80</v>
      </c>
      <c r="J14" s="117" t="s">
        <v>2633</v>
      </c>
      <c r="K14" s="118" t="s">
        <v>2634</v>
      </c>
      <c r="L14" s="117" t="s">
        <v>969</v>
      </c>
    </row>
    <row r="15" spans="1:12" x14ac:dyDescent="0.25">
      <c r="A15" s="119">
        <v>7054956</v>
      </c>
      <c r="B15" s="117" t="s">
        <v>42</v>
      </c>
      <c r="C15" s="117" t="s">
        <v>16</v>
      </c>
      <c r="D15" s="117" t="s">
        <v>115</v>
      </c>
      <c r="E15" s="117" t="s">
        <v>2620</v>
      </c>
      <c r="F15" s="117" t="s">
        <v>23</v>
      </c>
      <c r="G15" s="119">
        <v>405320622</v>
      </c>
      <c r="H15" s="119">
        <v>3</v>
      </c>
      <c r="I15" s="117" t="s">
        <v>140</v>
      </c>
      <c r="J15" s="117" t="s">
        <v>141</v>
      </c>
      <c r="K15" s="118" t="s">
        <v>142</v>
      </c>
      <c r="L15" s="117" t="s">
        <v>969</v>
      </c>
    </row>
    <row r="16" spans="1:12" x14ac:dyDescent="0.25">
      <c r="A16" s="119">
        <v>7054957</v>
      </c>
      <c r="B16" s="117" t="s">
        <v>961</v>
      </c>
      <c r="C16" s="117" t="s">
        <v>15</v>
      </c>
      <c r="D16" s="117" t="s">
        <v>169</v>
      </c>
      <c r="E16" s="117">
        <v>46237</v>
      </c>
      <c r="F16" s="117" t="s">
        <v>23</v>
      </c>
      <c r="G16" s="119">
        <v>401924069</v>
      </c>
      <c r="H16" s="119">
        <v>8</v>
      </c>
      <c r="I16" s="117" t="s">
        <v>1029</v>
      </c>
      <c r="J16" s="117" t="s">
        <v>1030</v>
      </c>
      <c r="K16" s="117" t="s">
        <v>1031</v>
      </c>
      <c r="L16" s="117" t="s">
        <v>969</v>
      </c>
    </row>
    <row r="17" spans="1:12" x14ac:dyDescent="0.25">
      <c r="A17" s="119">
        <v>7054958</v>
      </c>
      <c r="B17" s="117" t="s">
        <v>42</v>
      </c>
      <c r="C17" s="117" t="s">
        <v>16</v>
      </c>
      <c r="D17" s="117" t="s">
        <v>188</v>
      </c>
      <c r="E17" s="117" t="s">
        <v>2609</v>
      </c>
      <c r="F17" s="117" t="s">
        <v>23</v>
      </c>
      <c r="G17" s="119">
        <v>411101747</v>
      </c>
      <c r="H17" s="119">
        <v>17</v>
      </c>
      <c r="I17" s="117" t="s">
        <v>80</v>
      </c>
      <c r="J17" s="117" t="s">
        <v>93</v>
      </c>
      <c r="K17" s="118" t="s">
        <v>189</v>
      </c>
      <c r="L17" s="117" t="s">
        <v>969</v>
      </c>
    </row>
    <row r="18" spans="1:12" x14ac:dyDescent="0.25">
      <c r="A18" s="119">
        <v>7054959</v>
      </c>
      <c r="B18" s="117" t="s">
        <v>42</v>
      </c>
      <c r="C18" s="117" t="s">
        <v>16</v>
      </c>
      <c r="D18" s="117" t="s">
        <v>164</v>
      </c>
      <c r="E18" s="117" t="s">
        <v>2641</v>
      </c>
      <c r="F18" s="117" t="s">
        <v>32</v>
      </c>
      <c r="G18" s="119">
        <v>403721475</v>
      </c>
      <c r="H18" s="119">
        <v>8</v>
      </c>
      <c r="I18" s="117" t="s">
        <v>109</v>
      </c>
      <c r="J18" s="117" t="s">
        <v>179</v>
      </c>
      <c r="K18" s="118" t="s">
        <v>1782</v>
      </c>
      <c r="L18" s="117" t="s">
        <v>969</v>
      </c>
    </row>
    <row r="19" spans="1:12" x14ac:dyDescent="0.25">
      <c r="A19" s="119">
        <v>7054960</v>
      </c>
      <c r="B19" s="117" t="s">
        <v>42</v>
      </c>
      <c r="C19" s="117" t="s">
        <v>16</v>
      </c>
      <c r="D19" s="117" t="s">
        <v>2637</v>
      </c>
      <c r="E19" s="117" t="s">
        <v>2638</v>
      </c>
      <c r="F19" s="117" t="s">
        <v>29</v>
      </c>
      <c r="G19" s="119">
        <v>403724164</v>
      </c>
      <c r="H19" s="119">
        <v>31</v>
      </c>
      <c r="I19" s="117" t="s">
        <v>109</v>
      </c>
      <c r="J19" s="117" t="s">
        <v>165</v>
      </c>
      <c r="K19" s="118" t="s">
        <v>590</v>
      </c>
      <c r="L19" s="117" t="s">
        <v>969</v>
      </c>
    </row>
    <row r="20" spans="1:12" x14ac:dyDescent="0.25">
      <c r="A20" s="119">
        <v>7054961</v>
      </c>
      <c r="B20" s="117" t="s">
        <v>42</v>
      </c>
      <c r="C20" s="117" t="s">
        <v>16</v>
      </c>
      <c r="D20" s="117" t="s">
        <v>108</v>
      </c>
      <c r="E20" s="117" t="s">
        <v>2605</v>
      </c>
      <c r="F20" s="117" t="s">
        <v>79</v>
      </c>
      <c r="G20" s="119">
        <v>411121041</v>
      </c>
      <c r="H20" s="119">
        <v>28</v>
      </c>
      <c r="I20" s="117" t="s">
        <v>80</v>
      </c>
      <c r="J20" s="117" t="s">
        <v>95</v>
      </c>
      <c r="K20" s="117" t="s">
        <v>127</v>
      </c>
      <c r="L20" s="117" t="s">
        <v>969</v>
      </c>
    </row>
    <row r="21" spans="1:12" x14ac:dyDescent="0.25">
      <c r="A21" s="119">
        <v>7054962</v>
      </c>
      <c r="B21" s="117" t="s">
        <v>41</v>
      </c>
      <c r="C21" s="117" t="s">
        <v>16</v>
      </c>
      <c r="D21" s="117" t="s">
        <v>1038</v>
      </c>
      <c r="E21" s="117" t="s">
        <v>2662</v>
      </c>
      <c r="F21" s="117" t="s">
        <v>23</v>
      </c>
      <c r="G21" s="119">
        <v>403706985</v>
      </c>
      <c r="H21" s="119">
        <v>3</v>
      </c>
      <c r="I21" s="117" t="s">
        <v>167</v>
      </c>
      <c r="J21" s="117" t="s">
        <v>168</v>
      </c>
      <c r="K21" s="118" t="s">
        <v>1039</v>
      </c>
      <c r="L21" s="117" t="s">
        <v>969</v>
      </c>
    </row>
    <row r="22" spans="1:12" ht="24" x14ac:dyDescent="0.25">
      <c r="A22" s="79" t="s">
        <v>2386</v>
      </c>
      <c r="B22" s="108" t="s">
        <v>961</v>
      </c>
      <c r="C22" s="108" t="s">
        <v>16</v>
      </c>
      <c r="D22" s="108" t="s">
        <v>114</v>
      </c>
      <c r="E22" s="108" t="s">
        <v>1508</v>
      </c>
      <c r="F22" s="108" t="s">
        <v>23</v>
      </c>
      <c r="G22" s="79" t="s">
        <v>1540</v>
      </c>
      <c r="H22" s="79" t="s">
        <v>107</v>
      </c>
      <c r="I22" s="108" t="s">
        <v>1029</v>
      </c>
      <c r="J22" s="108" t="s">
        <v>1347</v>
      </c>
      <c r="K22" s="116" t="s">
        <v>1348</v>
      </c>
      <c r="L22" s="108" t="s">
        <v>980</v>
      </c>
    </row>
    <row r="23" spans="1:12" ht="24" x14ac:dyDescent="0.25">
      <c r="A23" s="79" t="s">
        <v>2388</v>
      </c>
      <c r="B23" s="108" t="s">
        <v>961</v>
      </c>
      <c r="C23" s="108" t="s">
        <v>16</v>
      </c>
      <c r="D23" s="108" t="s">
        <v>114</v>
      </c>
      <c r="E23" s="108" t="s">
        <v>1705</v>
      </c>
      <c r="F23" s="108" t="s">
        <v>23</v>
      </c>
      <c r="G23" s="79" t="s">
        <v>1839</v>
      </c>
      <c r="H23" s="79" t="s">
        <v>107</v>
      </c>
      <c r="I23" s="108" t="s">
        <v>1029</v>
      </c>
      <c r="J23" s="108" t="s">
        <v>1347</v>
      </c>
      <c r="K23" s="116" t="s">
        <v>1348</v>
      </c>
      <c r="L23" s="108" t="s">
        <v>980</v>
      </c>
    </row>
    <row r="24" spans="1:12" x14ac:dyDescent="0.25">
      <c r="A24" s="119">
        <v>7054968</v>
      </c>
      <c r="B24" s="117" t="s">
        <v>961</v>
      </c>
      <c r="C24" s="117" t="s">
        <v>15</v>
      </c>
      <c r="D24" s="117" t="s">
        <v>108</v>
      </c>
      <c r="E24" s="117">
        <v>766</v>
      </c>
      <c r="F24" s="117" t="s">
        <v>79</v>
      </c>
      <c r="G24" s="119">
        <v>401920609</v>
      </c>
      <c r="H24" s="119">
        <v>29</v>
      </c>
      <c r="I24" s="117" t="s">
        <v>978</v>
      </c>
      <c r="J24" s="117" t="s">
        <v>1030</v>
      </c>
      <c r="K24" s="117" t="s">
        <v>143</v>
      </c>
      <c r="L24" s="117" t="s">
        <v>969</v>
      </c>
    </row>
    <row r="25" spans="1:12" x14ac:dyDescent="0.25">
      <c r="A25" s="119">
        <v>7054969</v>
      </c>
      <c r="B25" s="117" t="s">
        <v>42</v>
      </c>
      <c r="C25" s="117" t="s">
        <v>16</v>
      </c>
      <c r="D25" s="117" t="s">
        <v>2627</v>
      </c>
      <c r="E25" s="117" t="s">
        <v>2628</v>
      </c>
      <c r="F25" s="117" t="s">
        <v>23</v>
      </c>
      <c r="G25" s="119">
        <v>406900112</v>
      </c>
      <c r="H25" s="119">
        <v>24</v>
      </c>
      <c r="I25" s="117" t="s">
        <v>2629</v>
      </c>
      <c r="J25" s="117" t="s">
        <v>141</v>
      </c>
      <c r="K25" s="118" t="s">
        <v>2630</v>
      </c>
      <c r="L25" s="117" t="s">
        <v>969</v>
      </c>
    </row>
    <row r="26" spans="1:12" ht="24" x14ac:dyDescent="0.25">
      <c r="A26" s="79" t="s">
        <v>2393</v>
      </c>
      <c r="B26" s="108" t="s">
        <v>961</v>
      </c>
      <c r="C26" s="108" t="s">
        <v>16</v>
      </c>
      <c r="D26" s="108" t="s">
        <v>114</v>
      </c>
      <c r="E26" s="108" t="s">
        <v>1706</v>
      </c>
      <c r="F26" s="108" t="s">
        <v>23</v>
      </c>
      <c r="G26" s="79" t="s">
        <v>1842</v>
      </c>
      <c r="H26" s="79" t="s">
        <v>104</v>
      </c>
      <c r="I26" s="108" t="s">
        <v>1029</v>
      </c>
      <c r="J26" s="108" t="s">
        <v>1347</v>
      </c>
      <c r="K26" s="116" t="s">
        <v>1348</v>
      </c>
      <c r="L26" s="108" t="s">
        <v>980</v>
      </c>
    </row>
    <row r="27" spans="1:12" x14ac:dyDescent="0.25">
      <c r="A27" s="119">
        <v>7054971</v>
      </c>
      <c r="B27" s="117" t="s">
        <v>42</v>
      </c>
      <c r="C27" s="117" t="s">
        <v>15</v>
      </c>
      <c r="D27" s="117" t="s">
        <v>108</v>
      </c>
      <c r="E27" s="117" t="s">
        <v>2648</v>
      </c>
      <c r="F27" s="117" t="s">
        <v>23</v>
      </c>
      <c r="G27" s="119">
        <v>411104997</v>
      </c>
      <c r="H27" s="119">
        <v>26</v>
      </c>
      <c r="I27" s="117" t="s">
        <v>80</v>
      </c>
      <c r="J27" s="117" t="s">
        <v>95</v>
      </c>
      <c r="K27" s="118" t="s">
        <v>127</v>
      </c>
      <c r="L27" s="117" t="s">
        <v>969</v>
      </c>
    </row>
    <row r="28" spans="1:12" x14ac:dyDescent="0.25">
      <c r="A28" s="119">
        <v>7054972</v>
      </c>
      <c r="B28" s="117" t="s">
        <v>42</v>
      </c>
      <c r="C28" s="117" t="s">
        <v>16</v>
      </c>
      <c r="D28" s="117" t="s">
        <v>1332</v>
      </c>
      <c r="E28" s="117" t="s">
        <v>2626</v>
      </c>
      <c r="F28" s="117" t="s">
        <v>20</v>
      </c>
      <c r="G28" s="119">
        <v>403706646</v>
      </c>
      <c r="H28" s="119">
        <v>17</v>
      </c>
      <c r="I28" s="117" t="s">
        <v>109</v>
      </c>
      <c r="J28" s="117" t="s">
        <v>181</v>
      </c>
      <c r="K28" s="118" t="s">
        <v>1334</v>
      </c>
      <c r="L28" s="117" t="s">
        <v>969</v>
      </c>
    </row>
    <row r="29" spans="1:12" x14ac:dyDescent="0.25">
      <c r="A29" s="119">
        <v>7054973</v>
      </c>
      <c r="B29" s="117" t="s">
        <v>42</v>
      </c>
      <c r="C29" s="117" t="s">
        <v>16</v>
      </c>
      <c r="D29" s="117" t="s">
        <v>112</v>
      </c>
      <c r="E29" s="117" t="s">
        <v>591</v>
      </c>
      <c r="F29" s="117" t="s">
        <v>23</v>
      </c>
      <c r="G29" s="119">
        <v>403724139</v>
      </c>
      <c r="H29" s="119">
        <v>6</v>
      </c>
      <c r="I29" s="117" t="s">
        <v>80</v>
      </c>
      <c r="J29" s="117" t="s">
        <v>165</v>
      </c>
      <c r="K29" s="117" t="s">
        <v>590</v>
      </c>
      <c r="L29" s="117" t="s">
        <v>969</v>
      </c>
    </row>
    <row r="30" spans="1:12" x14ac:dyDescent="0.25">
      <c r="A30" s="119">
        <v>7054974</v>
      </c>
      <c r="B30" s="117" t="s">
        <v>42</v>
      </c>
      <c r="C30" s="117" t="s">
        <v>16</v>
      </c>
      <c r="D30" s="117" t="s">
        <v>112</v>
      </c>
      <c r="E30" s="117" t="s">
        <v>1680</v>
      </c>
      <c r="F30" s="117" t="s">
        <v>23</v>
      </c>
      <c r="G30" s="119">
        <v>403722027</v>
      </c>
      <c r="H30" s="119">
        <v>6</v>
      </c>
      <c r="I30" s="117" t="s">
        <v>80</v>
      </c>
      <c r="J30" s="117" t="s">
        <v>165</v>
      </c>
      <c r="K30" s="117" t="s">
        <v>590</v>
      </c>
      <c r="L30" s="117" t="s">
        <v>969</v>
      </c>
    </row>
    <row r="31" spans="1:12" x14ac:dyDescent="0.25">
      <c r="A31" s="79" t="s">
        <v>2401</v>
      </c>
      <c r="B31" s="108" t="s">
        <v>961</v>
      </c>
      <c r="C31" s="108" t="s">
        <v>16</v>
      </c>
      <c r="D31" s="108" t="s">
        <v>115</v>
      </c>
      <c r="E31" s="108" t="s">
        <v>2402</v>
      </c>
      <c r="F31" s="108" t="s">
        <v>36</v>
      </c>
      <c r="G31" s="79" t="s">
        <v>2403</v>
      </c>
      <c r="H31" s="79" t="s">
        <v>173</v>
      </c>
      <c r="I31" s="108" t="s">
        <v>81</v>
      </c>
      <c r="J31" s="108" t="s">
        <v>84</v>
      </c>
      <c r="K31" s="116" t="s">
        <v>111</v>
      </c>
      <c r="L31" s="108" t="s">
        <v>969</v>
      </c>
    </row>
    <row r="32" spans="1:12" x14ac:dyDescent="0.25">
      <c r="A32" s="119">
        <v>7054977</v>
      </c>
      <c r="B32" s="117" t="s">
        <v>961</v>
      </c>
      <c r="C32" s="117" t="s">
        <v>15</v>
      </c>
      <c r="D32" s="117" t="s">
        <v>114</v>
      </c>
      <c r="E32" s="117" t="s">
        <v>2601</v>
      </c>
      <c r="F32" s="117" t="s">
        <v>30</v>
      </c>
      <c r="G32" s="119">
        <v>401905528</v>
      </c>
      <c r="H32" s="119">
        <v>24</v>
      </c>
      <c r="I32" s="117" t="s">
        <v>2602</v>
      </c>
      <c r="J32" s="117" t="s">
        <v>1347</v>
      </c>
      <c r="K32" s="117" t="s">
        <v>2603</v>
      </c>
      <c r="L32" s="117" t="s">
        <v>969</v>
      </c>
    </row>
    <row r="33" spans="1:12" x14ac:dyDescent="0.25">
      <c r="A33" s="119">
        <v>7054978</v>
      </c>
      <c r="B33" s="117" t="s">
        <v>961</v>
      </c>
      <c r="C33" s="117" t="s">
        <v>15</v>
      </c>
      <c r="D33" s="117" t="s">
        <v>114</v>
      </c>
      <c r="E33" s="117" t="s">
        <v>2604</v>
      </c>
      <c r="F33" s="117" t="s">
        <v>30</v>
      </c>
      <c r="G33" s="119">
        <v>401905490</v>
      </c>
      <c r="H33" s="119">
        <v>14</v>
      </c>
      <c r="I33" s="117" t="s">
        <v>2602</v>
      </c>
      <c r="J33" s="117" t="s">
        <v>1347</v>
      </c>
      <c r="K33" s="117" t="s">
        <v>2603</v>
      </c>
      <c r="L33" s="117" t="s">
        <v>969</v>
      </c>
    </row>
    <row r="34" spans="1:12" x14ac:dyDescent="0.25">
      <c r="A34" s="79" t="s">
        <v>2525</v>
      </c>
      <c r="B34" s="108" t="s">
        <v>961</v>
      </c>
      <c r="C34" s="108" t="s">
        <v>12</v>
      </c>
      <c r="D34" s="108" t="s">
        <v>114</v>
      </c>
      <c r="E34" s="108" t="s">
        <v>1717</v>
      </c>
      <c r="F34" s="108" t="s">
        <v>23</v>
      </c>
      <c r="G34" s="79" t="s">
        <v>2526</v>
      </c>
      <c r="H34" s="79" t="s">
        <v>149</v>
      </c>
      <c r="I34" s="108" t="s">
        <v>89</v>
      </c>
      <c r="J34" s="108" t="s">
        <v>154</v>
      </c>
      <c r="K34" s="116" t="s">
        <v>184</v>
      </c>
      <c r="L34" s="108" t="s">
        <v>969</v>
      </c>
    </row>
    <row r="35" spans="1:12" x14ac:dyDescent="0.25">
      <c r="A35" s="79" t="s">
        <v>2503</v>
      </c>
      <c r="B35" s="108" t="s">
        <v>961</v>
      </c>
      <c r="C35" s="108" t="s">
        <v>12</v>
      </c>
      <c r="D35" s="108" t="s">
        <v>108</v>
      </c>
      <c r="E35" s="108" t="s">
        <v>1731</v>
      </c>
      <c r="F35" s="108" t="s">
        <v>31</v>
      </c>
      <c r="G35" s="79" t="s">
        <v>2504</v>
      </c>
      <c r="H35" s="79" t="s">
        <v>147</v>
      </c>
      <c r="I35" s="108" t="s">
        <v>83</v>
      </c>
      <c r="J35" s="108" t="s">
        <v>82</v>
      </c>
      <c r="K35" s="116" t="s">
        <v>116</v>
      </c>
      <c r="L35" s="108" t="s">
        <v>969</v>
      </c>
    </row>
    <row r="36" spans="1:12" x14ac:dyDescent="0.25">
      <c r="A36" s="79" t="s">
        <v>2547</v>
      </c>
      <c r="B36" s="108" t="s">
        <v>961</v>
      </c>
      <c r="C36" s="108" t="s">
        <v>12</v>
      </c>
      <c r="D36" s="108" t="s">
        <v>115</v>
      </c>
      <c r="E36" s="108" t="s">
        <v>1721</v>
      </c>
      <c r="F36" s="108" t="s">
        <v>31</v>
      </c>
      <c r="G36" s="79" t="s">
        <v>2548</v>
      </c>
      <c r="H36" s="79" t="s">
        <v>173</v>
      </c>
      <c r="I36" s="108" t="s">
        <v>83</v>
      </c>
      <c r="J36" s="108" t="s">
        <v>82</v>
      </c>
      <c r="K36" s="116" t="s">
        <v>116</v>
      </c>
      <c r="L36" s="108" t="s">
        <v>969</v>
      </c>
    </row>
    <row r="37" spans="1:12" ht="24" x14ac:dyDescent="0.25">
      <c r="A37" s="79" t="s">
        <v>2394</v>
      </c>
      <c r="B37" s="108" t="s">
        <v>961</v>
      </c>
      <c r="C37" s="108" t="s">
        <v>16</v>
      </c>
      <c r="D37" s="108" t="s">
        <v>114</v>
      </c>
      <c r="E37" s="108" t="s">
        <v>1781</v>
      </c>
      <c r="F37" s="108" t="s">
        <v>23</v>
      </c>
      <c r="G37" s="79" t="s">
        <v>1843</v>
      </c>
      <c r="H37" s="79" t="s">
        <v>107</v>
      </c>
      <c r="I37" s="108" t="s">
        <v>1029</v>
      </c>
      <c r="J37" s="108" t="s">
        <v>1347</v>
      </c>
      <c r="K37" s="116" t="s">
        <v>1348</v>
      </c>
      <c r="L37" s="108" t="s">
        <v>980</v>
      </c>
    </row>
    <row r="38" spans="1:12" ht="24" x14ac:dyDescent="0.25">
      <c r="A38" s="79" t="s">
        <v>2400</v>
      </c>
      <c r="B38" s="108" t="s">
        <v>961</v>
      </c>
      <c r="C38" s="108" t="s">
        <v>16</v>
      </c>
      <c r="D38" s="108" t="s">
        <v>114</v>
      </c>
      <c r="E38" s="108" t="s">
        <v>1724</v>
      </c>
      <c r="F38" s="108" t="s">
        <v>23</v>
      </c>
      <c r="G38" s="79" t="s">
        <v>1848</v>
      </c>
      <c r="H38" s="79" t="s">
        <v>173</v>
      </c>
      <c r="I38" s="108" t="s">
        <v>1029</v>
      </c>
      <c r="J38" s="108" t="s">
        <v>1347</v>
      </c>
      <c r="K38" s="116" t="s">
        <v>1348</v>
      </c>
      <c r="L38" s="108" t="s">
        <v>969</v>
      </c>
    </row>
    <row r="39" spans="1:12" ht="24" x14ac:dyDescent="0.25">
      <c r="A39" s="79" t="s">
        <v>2385</v>
      </c>
      <c r="B39" s="108" t="s">
        <v>961</v>
      </c>
      <c r="C39" s="108" t="s">
        <v>16</v>
      </c>
      <c r="D39" s="108" t="s">
        <v>114</v>
      </c>
      <c r="E39" s="108" t="s">
        <v>86</v>
      </c>
      <c r="F39" s="108" t="s">
        <v>23</v>
      </c>
      <c r="G39" s="79" t="s">
        <v>1837</v>
      </c>
      <c r="H39" s="79" t="s">
        <v>173</v>
      </c>
      <c r="I39" s="108" t="s">
        <v>1029</v>
      </c>
      <c r="J39" s="108" t="s">
        <v>1347</v>
      </c>
      <c r="K39" s="116" t="s">
        <v>1348</v>
      </c>
      <c r="L39" s="108" t="s">
        <v>969</v>
      </c>
    </row>
    <row r="40" spans="1:12" ht="24" x14ac:dyDescent="0.25">
      <c r="A40" s="79" t="s">
        <v>2399</v>
      </c>
      <c r="B40" s="108" t="s">
        <v>961</v>
      </c>
      <c r="C40" s="108" t="s">
        <v>16</v>
      </c>
      <c r="D40" s="108" t="s">
        <v>114</v>
      </c>
      <c r="E40" s="108" t="s">
        <v>1728</v>
      </c>
      <c r="F40" s="108" t="s">
        <v>23</v>
      </c>
      <c r="G40" s="79" t="s">
        <v>1847</v>
      </c>
      <c r="H40" s="79" t="s">
        <v>173</v>
      </c>
      <c r="I40" s="108" t="s">
        <v>1029</v>
      </c>
      <c r="J40" s="108" t="s">
        <v>1347</v>
      </c>
      <c r="K40" s="116" t="s">
        <v>1348</v>
      </c>
      <c r="L40" s="108" t="s">
        <v>969</v>
      </c>
    </row>
    <row r="41" spans="1:12" x14ac:dyDescent="0.25">
      <c r="A41" s="119">
        <v>7054986</v>
      </c>
      <c r="B41" s="117" t="s">
        <v>42</v>
      </c>
      <c r="C41" s="117" t="s">
        <v>16</v>
      </c>
      <c r="D41" s="117" t="s">
        <v>112</v>
      </c>
      <c r="E41" s="117" t="s">
        <v>1681</v>
      </c>
      <c r="F41" s="117" t="s">
        <v>23</v>
      </c>
      <c r="G41" s="119">
        <v>403722034</v>
      </c>
      <c r="H41" s="119">
        <v>1</v>
      </c>
      <c r="I41" s="117" t="s">
        <v>80</v>
      </c>
      <c r="J41" s="117" t="s">
        <v>179</v>
      </c>
      <c r="K41" s="117" t="s">
        <v>590</v>
      </c>
      <c r="L41" s="117" t="s">
        <v>969</v>
      </c>
    </row>
    <row r="42" spans="1:12" x14ac:dyDescent="0.25">
      <c r="A42" s="119">
        <v>7054987</v>
      </c>
      <c r="B42" s="117" t="s">
        <v>42</v>
      </c>
      <c r="C42" s="117" t="s">
        <v>16</v>
      </c>
      <c r="D42" s="117" t="s">
        <v>112</v>
      </c>
      <c r="E42" s="117" t="s">
        <v>1675</v>
      </c>
      <c r="F42" s="117" t="s">
        <v>23</v>
      </c>
      <c r="G42" s="119">
        <v>403711758</v>
      </c>
      <c r="H42" s="119">
        <v>6</v>
      </c>
      <c r="I42" s="117" t="s">
        <v>80</v>
      </c>
      <c r="J42" s="117" t="s">
        <v>165</v>
      </c>
      <c r="K42" s="117" t="s">
        <v>590</v>
      </c>
      <c r="L42" s="117" t="s">
        <v>969</v>
      </c>
    </row>
    <row r="43" spans="1:12" x14ac:dyDescent="0.25">
      <c r="A43" s="119" t="s">
        <v>2642</v>
      </c>
      <c r="B43" s="117" t="s">
        <v>42</v>
      </c>
      <c r="C43" s="117" t="s">
        <v>12</v>
      </c>
      <c r="D43" s="117" t="s">
        <v>1212</v>
      </c>
      <c r="E43" s="117" t="s">
        <v>2643</v>
      </c>
      <c r="F43" s="117" t="s">
        <v>32</v>
      </c>
      <c r="G43" s="119">
        <v>401320388</v>
      </c>
      <c r="H43" s="119">
        <v>17</v>
      </c>
      <c r="I43" s="117" t="s">
        <v>1037</v>
      </c>
      <c r="J43" s="117" t="s">
        <v>1201</v>
      </c>
      <c r="K43" s="118" t="s">
        <v>1720</v>
      </c>
      <c r="L43" s="117" t="s">
        <v>980</v>
      </c>
    </row>
    <row r="44" spans="1:12" ht="24" x14ac:dyDescent="0.25">
      <c r="A44" s="79" t="s">
        <v>2387</v>
      </c>
      <c r="B44" s="108" t="s">
        <v>961</v>
      </c>
      <c r="C44" s="108" t="s">
        <v>16</v>
      </c>
      <c r="D44" s="108" t="s">
        <v>114</v>
      </c>
      <c r="E44" s="108" t="s">
        <v>1508</v>
      </c>
      <c r="F44" s="108" t="s">
        <v>23</v>
      </c>
      <c r="G44" s="79" t="s">
        <v>1838</v>
      </c>
      <c r="H44" s="79" t="s">
        <v>104</v>
      </c>
      <c r="I44" s="108" t="s">
        <v>1029</v>
      </c>
      <c r="J44" s="108" t="s">
        <v>1347</v>
      </c>
      <c r="K44" s="116" t="s">
        <v>1348</v>
      </c>
      <c r="L44" s="108" t="s">
        <v>980</v>
      </c>
    </row>
    <row r="45" spans="1:12" ht="24" x14ac:dyDescent="0.25">
      <c r="A45" s="79" t="s">
        <v>2384</v>
      </c>
      <c r="B45" s="108" t="s">
        <v>961</v>
      </c>
      <c r="C45" s="108" t="s">
        <v>16</v>
      </c>
      <c r="D45" s="108" t="s">
        <v>114</v>
      </c>
      <c r="E45" s="108" t="s">
        <v>104</v>
      </c>
      <c r="F45" s="108" t="s">
        <v>23</v>
      </c>
      <c r="G45" s="79" t="s">
        <v>1835</v>
      </c>
      <c r="H45" s="79" t="s">
        <v>173</v>
      </c>
      <c r="I45" s="108" t="s">
        <v>1029</v>
      </c>
      <c r="J45" s="108" t="s">
        <v>1347</v>
      </c>
      <c r="K45" s="116" t="s">
        <v>1348</v>
      </c>
      <c r="L45" s="108" t="s">
        <v>969</v>
      </c>
    </row>
    <row r="46" spans="1:12" x14ac:dyDescent="0.25">
      <c r="A46" s="119">
        <v>7054989</v>
      </c>
      <c r="B46" s="117" t="s">
        <v>42</v>
      </c>
      <c r="C46" s="117" t="s">
        <v>16</v>
      </c>
      <c r="D46" s="117" t="s">
        <v>1261</v>
      </c>
      <c r="E46" s="117" t="s">
        <v>1734</v>
      </c>
      <c r="F46" s="117" t="s">
        <v>23</v>
      </c>
      <c r="G46" s="119">
        <v>406920082</v>
      </c>
      <c r="H46" s="119">
        <v>15</v>
      </c>
      <c r="I46" s="117" t="s">
        <v>1735</v>
      </c>
      <c r="J46" s="117" t="s">
        <v>1736</v>
      </c>
      <c r="K46" s="118" t="s">
        <v>979</v>
      </c>
      <c r="L46" s="117" t="s">
        <v>969</v>
      </c>
    </row>
    <row r="47" spans="1:12" x14ac:dyDescent="0.25">
      <c r="A47" s="119">
        <v>7054990</v>
      </c>
      <c r="B47" s="117" t="s">
        <v>961</v>
      </c>
      <c r="C47" s="117" t="s">
        <v>12</v>
      </c>
      <c r="D47" s="117" t="s">
        <v>117</v>
      </c>
      <c r="E47" s="117" t="s">
        <v>1732</v>
      </c>
      <c r="F47" s="117" t="s">
        <v>31</v>
      </c>
      <c r="G47" s="119">
        <v>403069929</v>
      </c>
      <c r="H47" s="119">
        <v>36</v>
      </c>
      <c r="I47" s="117" t="s">
        <v>83</v>
      </c>
      <c r="J47" s="117" t="s">
        <v>82</v>
      </c>
      <c r="K47" s="117" t="s">
        <v>116</v>
      </c>
      <c r="L47" s="117" t="s">
        <v>969</v>
      </c>
    </row>
    <row r="48" spans="1:12" x14ac:dyDescent="0.25">
      <c r="A48" s="119">
        <v>7054991</v>
      </c>
      <c r="B48" s="117" t="s">
        <v>41</v>
      </c>
      <c r="C48" s="117" t="s">
        <v>15</v>
      </c>
      <c r="D48" s="117" t="s">
        <v>290</v>
      </c>
      <c r="E48" s="117" t="s">
        <v>2673</v>
      </c>
      <c r="F48" s="117" t="s">
        <v>79</v>
      </c>
      <c r="G48" s="119">
        <v>423723756</v>
      </c>
      <c r="H48" s="119">
        <v>16</v>
      </c>
      <c r="I48" s="117" t="s">
        <v>167</v>
      </c>
      <c r="J48" s="117" t="s">
        <v>168</v>
      </c>
      <c r="K48" s="118" t="s">
        <v>166</v>
      </c>
      <c r="L48" s="117" t="s">
        <v>969</v>
      </c>
    </row>
    <row r="49" spans="1:12" x14ac:dyDescent="0.25">
      <c r="A49" s="79" t="s">
        <v>2533</v>
      </c>
      <c r="B49" s="108" t="s">
        <v>961</v>
      </c>
      <c r="C49" s="108" t="s">
        <v>12</v>
      </c>
      <c r="D49" s="108" t="s">
        <v>114</v>
      </c>
      <c r="E49" s="108" t="s">
        <v>1707</v>
      </c>
      <c r="F49" s="108" t="s">
        <v>23</v>
      </c>
      <c r="G49" s="79" t="s">
        <v>2534</v>
      </c>
      <c r="H49" s="79" t="s">
        <v>124</v>
      </c>
      <c r="I49" s="108" t="s">
        <v>89</v>
      </c>
      <c r="J49" s="108" t="s">
        <v>154</v>
      </c>
      <c r="K49" s="116" t="s">
        <v>184</v>
      </c>
      <c r="L49" s="108" t="s">
        <v>969</v>
      </c>
    </row>
    <row r="50" spans="1:12" x14ac:dyDescent="0.25">
      <c r="A50" s="119">
        <v>7054994</v>
      </c>
      <c r="B50" s="117" t="s">
        <v>42</v>
      </c>
      <c r="C50" s="117" t="s">
        <v>16</v>
      </c>
      <c r="D50" s="117" t="s">
        <v>112</v>
      </c>
      <c r="E50" s="117" t="s">
        <v>1679</v>
      </c>
      <c r="F50" s="117" t="s">
        <v>23</v>
      </c>
      <c r="G50" s="119">
        <v>403724135</v>
      </c>
      <c r="H50" s="119">
        <v>6</v>
      </c>
      <c r="I50" s="117" t="s">
        <v>80</v>
      </c>
      <c r="J50" s="117" t="s">
        <v>179</v>
      </c>
      <c r="K50" s="117" t="s">
        <v>590</v>
      </c>
      <c r="L50" s="117" t="s">
        <v>969</v>
      </c>
    </row>
    <row r="51" spans="1:12" x14ac:dyDescent="0.25">
      <c r="A51" s="79" t="s">
        <v>2529</v>
      </c>
      <c r="B51" s="108" t="s">
        <v>961</v>
      </c>
      <c r="C51" s="108" t="s">
        <v>12</v>
      </c>
      <c r="D51" s="108" t="s">
        <v>114</v>
      </c>
      <c r="E51" s="108" t="s">
        <v>1718</v>
      </c>
      <c r="F51" s="108" t="s">
        <v>23</v>
      </c>
      <c r="G51" s="79" t="s">
        <v>2530</v>
      </c>
      <c r="H51" s="79" t="s">
        <v>124</v>
      </c>
      <c r="I51" s="108" t="s">
        <v>89</v>
      </c>
      <c r="J51" s="108" t="s">
        <v>154</v>
      </c>
      <c r="K51" s="116" t="s">
        <v>184</v>
      </c>
      <c r="L51" s="108" t="s">
        <v>969</v>
      </c>
    </row>
    <row r="52" spans="1:12" x14ac:dyDescent="0.25">
      <c r="A52" s="79" t="s">
        <v>2537</v>
      </c>
      <c r="B52" s="108" t="s">
        <v>961</v>
      </c>
      <c r="C52" s="108" t="s">
        <v>12</v>
      </c>
      <c r="D52" s="108" t="s">
        <v>114</v>
      </c>
      <c r="E52" s="108" t="s">
        <v>1133</v>
      </c>
      <c r="F52" s="108" t="s">
        <v>23</v>
      </c>
      <c r="G52" s="79" t="s">
        <v>2538</v>
      </c>
      <c r="H52" s="79" t="s">
        <v>131</v>
      </c>
      <c r="I52" s="108" t="s">
        <v>89</v>
      </c>
      <c r="J52" s="108" t="s">
        <v>154</v>
      </c>
      <c r="K52" s="116" t="s">
        <v>184</v>
      </c>
      <c r="L52" s="108" t="s">
        <v>969</v>
      </c>
    </row>
    <row r="53" spans="1:12" x14ac:dyDescent="0.25">
      <c r="A53" s="79" t="s">
        <v>2531</v>
      </c>
      <c r="B53" s="108" t="s">
        <v>961</v>
      </c>
      <c r="C53" s="108" t="s">
        <v>12</v>
      </c>
      <c r="D53" s="108" t="s">
        <v>114</v>
      </c>
      <c r="E53" s="108" t="s">
        <v>1722</v>
      </c>
      <c r="F53" s="108" t="s">
        <v>23</v>
      </c>
      <c r="G53" s="79" t="s">
        <v>2532</v>
      </c>
      <c r="H53" s="79" t="s">
        <v>124</v>
      </c>
      <c r="I53" s="108" t="s">
        <v>89</v>
      </c>
      <c r="J53" s="108" t="s">
        <v>154</v>
      </c>
      <c r="K53" s="116" t="s">
        <v>184</v>
      </c>
      <c r="L53" s="108" t="s">
        <v>969</v>
      </c>
    </row>
    <row r="54" spans="1:12" x14ac:dyDescent="0.25">
      <c r="A54" s="119">
        <v>7054998</v>
      </c>
      <c r="B54" s="117" t="s">
        <v>42</v>
      </c>
      <c r="C54" s="117" t="s">
        <v>15</v>
      </c>
      <c r="D54" s="117" t="s">
        <v>108</v>
      </c>
      <c r="E54" s="117" t="s">
        <v>2646</v>
      </c>
      <c r="F54" s="117" t="s">
        <v>79</v>
      </c>
      <c r="G54" s="119">
        <v>411121558</v>
      </c>
      <c r="H54" s="119">
        <v>28</v>
      </c>
      <c r="I54" s="117" t="s">
        <v>80</v>
      </c>
      <c r="J54" s="117" t="s">
        <v>95</v>
      </c>
      <c r="K54" s="118" t="s">
        <v>127</v>
      </c>
      <c r="L54" s="117" t="s">
        <v>969</v>
      </c>
    </row>
    <row r="55" spans="1:12" x14ac:dyDescent="0.25">
      <c r="A55" s="119">
        <v>7054999</v>
      </c>
      <c r="B55" s="117" t="s">
        <v>42</v>
      </c>
      <c r="C55" s="117" t="s">
        <v>15</v>
      </c>
      <c r="D55" s="117" t="s">
        <v>108</v>
      </c>
      <c r="E55" s="117" t="s">
        <v>2647</v>
      </c>
      <c r="F55" s="117" t="s">
        <v>79</v>
      </c>
      <c r="G55" s="119">
        <v>411121562</v>
      </c>
      <c r="H55" s="119">
        <v>28</v>
      </c>
      <c r="I55" s="117" t="s">
        <v>80</v>
      </c>
      <c r="J55" s="117" t="s">
        <v>95</v>
      </c>
      <c r="K55" s="118" t="s">
        <v>127</v>
      </c>
      <c r="L55" s="117" t="s">
        <v>969</v>
      </c>
    </row>
    <row r="56" spans="1:12" x14ac:dyDescent="0.25">
      <c r="A56" s="119">
        <v>7055000</v>
      </c>
      <c r="B56" s="117" t="s">
        <v>42</v>
      </c>
      <c r="C56" s="117" t="s">
        <v>15</v>
      </c>
      <c r="D56" s="117" t="s">
        <v>108</v>
      </c>
      <c r="E56" s="117" t="s">
        <v>2644</v>
      </c>
      <c r="F56" s="117" t="s">
        <v>79</v>
      </c>
      <c r="G56" s="119">
        <v>411104297</v>
      </c>
      <c r="H56" s="119">
        <v>21</v>
      </c>
      <c r="I56" s="117" t="s">
        <v>80</v>
      </c>
      <c r="J56" s="117" t="s">
        <v>95</v>
      </c>
      <c r="K56" s="118" t="s">
        <v>127</v>
      </c>
      <c r="L56" s="117" t="s">
        <v>969</v>
      </c>
    </row>
    <row r="57" spans="1:12" x14ac:dyDescent="0.25">
      <c r="A57" s="119">
        <v>7055001</v>
      </c>
      <c r="B57" s="117" t="s">
        <v>961</v>
      </c>
      <c r="C57" s="117" t="s">
        <v>12</v>
      </c>
      <c r="D57" s="117" t="s">
        <v>117</v>
      </c>
      <c r="E57" s="117" t="s">
        <v>1743</v>
      </c>
      <c r="F57" s="117" t="s">
        <v>31</v>
      </c>
      <c r="G57" s="119">
        <v>403069934</v>
      </c>
      <c r="H57" s="119">
        <v>36</v>
      </c>
      <c r="I57" s="117" t="s">
        <v>83</v>
      </c>
      <c r="J57" s="117" t="s">
        <v>82</v>
      </c>
      <c r="K57" s="117" t="s">
        <v>116</v>
      </c>
      <c r="L57" s="117" t="s">
        <v>969</v>
      </c>
    </row>
    <row r="58" spans="1:12" x14ac:dyDescent="0.25">
      <c r="A58" s="119">
        <v>7055002</v>
      </c>
      <c r="B58" s="117" t="s">
        <v>961</v>
      </c>
      <c r="C58" s="117" t="s">
        <v>12</v>
      </c>
      <c r="D58" s="117" t="s">
        <v>117</v>
      </c>
      <c r="E58" s="117" t="s">
        <v>1742</v>
      </c>
      <c r="F58" s="117" t="s">
        <v>31</v>
      </c>
      <c r="G58" s="119">
        <v>403069935</v>
      </c>
      <c r="H58" s="119">
        <v>36</v>
      </c>
      <c r="I58" s="117" t="s">
        <v>83</v>
      </c>
      <c r="J58" s="117" t="s">
        <v>82</v>
      </c>
      <c r="K58" s="117" t="s">
        <v>116</v>
      </c>
      <c r="L58" s="117" t="s">
        <v>969</v>
      </c>
    </row>
    <row r="59" spans="1:12" x14ac:dyDescent="0.25">
      <c r="A59" s="119">
        <v>7055003</v>
      </c>
      <c r="B59" s="117" t="s">
        <v>961</v>
      </c>
      <c r="C59" s="117" t="s">
        <v>12</v>
      </c>
      <c r="D59" s="117" t="s">
        <v>117</v>
      </c>
      <c r="E59" s="117" t="s">
        <v>1751</v>
      </c>
      <c r="F59" s="117" t="s">
        <v>31</v>
      </c>
      <c r="G59" s="119">
        <v>403069936</v>
      </c>
      <c r="H59" s="119">
        <v>36</v>
      </c>
      <c r="I59" s="117" t="s">
        <v>83</v>
      </c>
      <c r="J59" s="117" t="s">
        <v>82</v>
      </c>
      <c r="K59" s="117" t="s">
        <v>116</v>
      </c>
      <c r="L59" s="117" t="s">
        <v>969</v>
      </c>
    </row>
    <row r="60" spans="1:12" x14ac:dyDescent="0.25">
      <c r="A60" s="79" t="s">
        <v>2553</v>
      </c>
      <c r="B60" s="108" t="s">
        <v>961</v>
      </c>
      <c r="C60" s="108" t="s">
        <v>12</v>
      </c>
      <c r="D60" s="108" t="s">
        <v>115</v>
      </c>
      <c r="E60" s="108" t="s">
        <v>1747</v>
      </c>
      <c r="F60" s="108" t="s">
        <v>31</v>
      </c>
      <c r="G60" s="79" t="s">
        <v>2554</v>
      </c>
      <c r="H60" s="79" t="s">
        <v>96</v>
      </c>
      <c r="I60" s="108" t="s">
        <v>83</v>
      </c>
      <c r="J60" s="108" t="s">
        <v>84</v>
      </c>
      <c r="K60" s="116" t="s">
        <v>116</v>
      </c>
      <c r="L60" s="108" t="s">
        <v>969</v>
      </c>
    </row>
    <row r="61" spans="1:12" x14ac:dyDescent="0.25">
      <c r="A61" s="79" t="s">
        <v>2545</v>
      </c>
      <c r="B61" s="108" t="s">
        <v>961</v>
      </c>
      <c r="C61" s="108" t="s">
        <v>12</v>
      </c>
      <c r="D61" s="108" t="s">
        <v>115</v>
      </c>
      <c r="E61" s="108" t="s">
        <v>1750</v>
      </c>
      <c r="F61" s="108" t="s">
        <v>23</v>
      </c>
      <c r="G61" s="79" t="s">
        <v>2546</v>
      </c>
      <c r="H61" s="79" t="s">
        <v>96</v>
      </c>
      <c r="I61" s="108" t="s">
        <v>83</v>
      </c>
      <c r="J61" s="108" t="s">
        <v>84</v>
      </c>
      <c r="K61" s="116" t="s">
        <v>116</v>
      </c>
      <c r="L61" s="108" t="s">
        <v>969</v>
      </c>
    </row>
    <row r="62" spans="1:12" x14ac:dyDescent="0.25">
      <c r="A62" s="79" t="s">
        <v>2549</v>
      </c>
      <c r="B62" s="108" t="s">
        <v>961</v>
      </c>
      <c r="C62" s="108" t="s">
        <v>12</v>
      </c>
      <c r="D62" s="108" t="s">
        <v>115</v>
      </c>
      <c r="E62" s="108" t="s">
        <v>1746</v>
      </c>
      <c r="F62" s="108" t="s">
        <v>31</v>
      </c>
      <c r="G62" s="79" t="s">
        <v>2550</v>
      </c>
      <c r="H62" s="79" t="s">
        <v>173</v>
      </c>
      <c r="I62" s="108" t="s">
        <v>83</v>
      </c>
      <c r="J62" s="108" t="s">
        <v>82</v>
      </c>
      <c r="K62" s="116" t="s">
        <v>116</v>
      </c>
      <c r="L62" s="108" t="s">
        <v>969</v>
      </c>
    </row>
    <row r="63" spans="1:12" x14ac:dyDescent="0.25">
      <c r="A63" s="79" t="s">
        <v>2543</v>
      </c>
      <c r="B63" s="108" t="s">
        <v>961</v>
      </c>
      <c r="C63" s="108" t="s">
        <v>12</v>
      </c>
      <c r="D63" s="108" t="s">
        <v>115</v>
      </c>
      <c r="E63" s="108" t="s">
        <v>1749</v>
      </c>
      <c r="F63" s="108" t="s">
        <v>31</v>
      </c>
      <c r="G63" s="79" t="s">
        <v>2544</v>
      </c>
      <c r="H63" s="79" t="s">
        <v>96</v>
      </c>
      <c r="I63" s="108" t="s">
        <v>83</v>
      </c>
      <c r="J63" s="108" t="s">
        <v>84</v>
      </c>
      <c r="K63" s="116" t="s">
        <v>116</v>
      </c>
      <c r="L63" s="108" t="s">
        <v>969</v>
      </c>
    </row>
    <row r="64" spans="1:12" x14ac:dyDescent="0.25">
      <c r="A64" s="79" t="s">
        <v>2551</v>
      </c>
      <c r="B64" s="108" t="s">
        <v>961</v>
      </c>
      <c r="C64" s="108" t="s">
        <v>12</v>
      </c>
      <c r="D64" s="108" t="s">
        <v>115</v>
      </c>
      <c r="E64" s="108" t="s">
        <v>1748</v>
      </c>
      <c r="F64" s="108" t="s">
        <v>31</v>
      </c>
      <c r="G64" s="79" t="s">
        <v>2552</v>
      </c>
      <c r="H64" s="79" t="s">
        <v>96</v>
      </c>
      <c r="I64" s="108" t="s">
        <v>83</v>
      </c>
      <c r="J64" s="108" t="s">
        <v>84</v>
      </c>
      <c r="K64" s="116" t="s">
        <v>116</v>
      </c>
      <c r="L64" s="108" t="s">
        <v>969</v>
      </c>
    </row>
    <row r="65" spans="1:12" x14ac:dyDescent="0.25">
      <c r="A65" s="119">
        <v>7055009</v>
      </c>
      <c r="B65" s="117" t="s">
        <v>42</v>
      </c>
      <c r="C65" s="117" t="s">
        <v>16</v>
      </c>
      <c r="D65" s="117" t="s">
        <v>112</v>
      </c>
      <c r="E65" s="117" t="s">
        <v>589</v>
      </c>
      <c r="F65" s="117" t="s">
        <v>23</v>
      </c>
      <c r="G65" s="119">
        <v>403711759</v>
      </c>
      <c r="H65" s="119">
        <v>6</v>
      </c>
      <c r="I65" s="117" t="s">
        <v>80</v>
      </c>
      <c r="J65" s="117" t="s">
        <v>165</v>
      </c>
      <c r="K65" s="117" t="s">
        <v>590</v>
      </c>
      <c r="L65" s="117" t="s">
        <v>969</v>
      </c>
    </row>
    <row r="66" spans="1:12" s="13" customFormat="1" ht="12" x14ac:dyDescent="0.2">
      <c r="A66" s="119">
        <v>7055010</v>
      </c>
      <c r="B66" s="117" t="s">
        <v>42</v>
      </c>
      <c r="C66" s="117" t="s">
        <v>16</v>
      </c>
      <c r="D66" s="117" t="s">
        <v>112</v>
      </c>
      <c r="E66" s="117" t="s">
        <v>1677</v>
      </c>
      <c r="F66" s="117" t="s">
        <v>23</v>
      </c>
      <c r="G66" s="119">
        <v>403711767</v>
      </c>
      <c r="H66" s="119">
        <v>6</v>
      </c>
      <c r="I66" s="117" t="s">
        <v>80</v>
      </c>
      <c r="J66" s="117" t="s">
        <v>165</v>
      </c>
      <c r="K66" s="117" t="s">
        <v>590</v>
      </c>
      <c r="L66" s="117" t="s">
        <v>969</v>
      </c>
    </row>
    <row r="67" spans="1:12" s="13" customFormat="1" ht="12" x14ac:dyDescent="0.2">
      <c r="A67" s="119">
        <v>7055011</v>
      </c>
      <c r="B67" s="117" t="s">
        <v>42</v>
      </c>
      <c r="C67" s="117" t="s">
        <v>16</v>
      </c>
      <c r="D67" s="117" t="s">
        <v>112</v>
      </c>
      <c r="E67" s="117" t="s">
        <v>1676</v>
      </c>
      <c r="F67" s="117" t="s">
        <v>23</v>
      </c>
      <c r="G67" s="119">
        <v>403711760</v>
      </c>
      <c r="H67" s="119">
        <v>6</v>
      </c>
      <c r="I67" s="117" t="s">
        <v>80</v>
      </c>
      <c r="J67" s="117" t="s">
        <v>165</v>
      </c>
      <c r="K67" s="117" t="s">
        <v>590</v>
      </c>
      <c r="L67" s="117" t="s">
        <v>969</v>
      </c>
    </row>
    <row r="68" spans="1:12" s="13" customFormat="1" ht="12" x14ac:dyDescent="0.2">
      <c r="A68" s="119">
        <v>7055012</v>
      </c>
      <c r="B68" s="117" t="s">
        <v>42</v>
      </c>
      <c r="C68" s="117" t="s">
        <v>16</v>
      </c>
      <c r="D68" s="117" t="s">
        <v>114</v>
      </c>
      <c r="E68" s="117" t="s">
        <v>1738</v>
      </c>
      <c r="F68" s="117" t="s">
        <v>20</v>
      </c>
      <c r="G68" s="119">
        <v>409521016</v>
      </c>
      <c r="H68" s="119">
        <v>34</v>
      </c>
      <c r="I68" s="117" t="s">
        <v>192</v>
      </c>
      <c r="J68" s="117" t="s">
        <v>1189</v>
      </c>
      <c r="K68" s="117" t="s">
        <v>1739</v>
      </c>
      <c r="L68" s="117" t="s">
        <v>969</v>
      </c>
    </row>
    <row r="69" spans="1:12" s="13" customFormat="1" ht="24" x14ac:dyDescent="0.2">
      <c r="A69" s="79" t="s">
        <v>2378</v>
      </c>
      <c r="B69" s="108" t="s">
        <v>961</v>
      </c>
      <c r="C69" s="108" t="s">
        <v>16</v>
      </c>
      <c r="D69" s="108" t="s">
        <v>114</v>
      </c>
      <c r="E69" s="108" t="s">
        <v>2379</v>
      </c>
      <c r="F69" s="108" t="s">
        <v>23</v>
      </c>
      <c r="G69" s="79" t="s">
        <v>2380</v>
      </c>
      <c r="H69" s="79" t="s">
        <v>107</v>
      </c>
      <c r="I69" s="108" t="s">
        <v>1029</v>
      </c>
      <c r="J69" s="108" t="s">
        <v>1347</v>
      </c>
      <c r="K69" s="116" t="s">
        <v>1348</v>
      </c>
      <c r="L69" s="108" t="s">
        <v>969</v>
      </c>
    </row>
    <row r="70" spans="1:12" s="13" customFormat="1" ht="24" x14ac:dyDescent="0.2">
      <c r="A70" s="79" t="s">
        <v>2390</v>
      </c>
      <c r="B70" s="108" t="s">
        <v>961</v>
      </c>
      <c r="C70" s="108" t="s">
        <v>16</v>
      </c>
      <c r="D70" s="108" t="s">
        <v>114</v>
      </c>
      <c r="E70" s="108" t="s">
        <v>2391</v>
      </c>
      <c r="F70" s="108" t="s">
        <v>23</v>
      </c>
      <c r="G70" s="79" t="s">
        <v>2392</v>
      </c>
      <c r="H70" s="79" t="s">
        <v>107</v>
      </c>
      <c r="I70" s="108" t="s">
        <v>1029</v>
      </c>
      <c r="J70" s="108" t="s">
        <v>1347</v>
      </c>
      <c r="K70" s="116" t="s">
        <v>1348</v>
      </c>
      <c r="L70" s="108" t="s">
        <v>969</v>
      </c>
    </row>
    <row r="71" spans="1:12" s="13" customFormat="1" ht="24" x14ac:dyDescent="0.2">
      <c r="A71" s="79" t="s">
        <v>2381</v>
      </c>
      <c r="B71" s="108" t="s">
        <v>961</v>
      </c>
      <c r="C71" s="108" t="s">
        <v>16</v>
      </c>
      <c r="D71" s="108" t="s">
        <v>114</v>
      </c>
      <c r="E71" s="108" t="s">
        <v>2382</v>
      </c>
      <c r="F71" s="108" t="s">
        <v>23</v>
      </c>
      <c r="G71" s="79" t="s">
        <v>2383</v>
      </c>
      <c r="H71" s="79" t="s">
        <v>98</v>
      </c>
      <c r="I71" s="108" t="s">
        <v>1029</v>
      </c>
      <c r="J71" s="108" t="s">
        <v>1347</v>
      </c>
      <c r="K71" s="116" t="s">
        <v>1348</v>
      </c>
      <c r="L71" s="108" t="s">
        <v>969</v>
      </c>
    </row>
    <row r="72" spans="1:12" s="13" customFormat="1" ht="12" x14ac:dyDescent="0.2">
      <c r="A72" s="119" t="s">
        <v>2599</v>
      </c>
      <c r="B72" s="117" t="s">
        <v>961</v>
      </c>
      <c r="C72" s="117" t="s">
        <v>15</v>
      </c>
      <c r="D72" s="117" t="s">
        <v>108</v>
      </c>
      <c r="E72" s="117" t="s">
        <v>2600</v>
      </c>
      <c r="F72" s="117" t="s">
        <v>31</v>
      </c>
      <c r="G72" s="119">
        <v>401924945</v>
      </c>
      <c r="H72" s="119">
        <v>31</v>
      </c>
      <c r="I72" s="117" t="s">
        <v>978</v>
      </c>
      <c r="J72" s="117" t="s">
        <v>1030</v>
      </c>
      <c r="K72" s="117" t="s">
        <v>143</v>
      </c>
      <c r="L72" s="117" t="s">
        <v>980</v>
      </c>
    </row>
    <row r="73" spans="1:12" s="13" customFormat="1" ht="12" x14ac:dyDescent="0.2">
      <c r="A73" s="119">
        <v>7055016</v>
      </c>
      <c r="B73" s="117" t="s">
        <v>961</v>
      </c>
      <c r="C73" s="117" t="s">
        <v>12</v>
      </c>
      <c r="D73" s="117" t="s">
        <v>117</v>
      </c>
      <c r="E73" s="117" t="s">
        <v>1769</v>
      </c>
      <c r="F73" s="117" t="s">
        <v>29</v>
      </c>
      <c r="G73" s="119">
        <v>403069942</v>
      </c>
      <c r="H73" s="119">
        <v>36</v>
      </c>
      <c r="I73" s="117" t="s">
        <v>83</v>
      </c>
      <c r="J73" s="117" t="s">
        <v>82</v>
      </c>
      <c r="K73" s="117" t="s">
        <v>116</v>
      </c>
      <c r="L73" s="117" t="s">
        <v>969</v>
      </c>
    </row>
    <row r="74" spans="1:12" s="13" customFormat="1" ht="16.5" customHeight="1" x14ac:dyDescent="0.2">
      <c r="A74" s="119">
        <v>7055017</v>
      </c>
      <c r="B74" s="117" t="s">
        <v>961</v>
      </c>
      <c r="C74" s="117" t="s">
        <v>12</v>
      </c>
      <c r="D74" s="117" t="s">
        <v>117</v>
      </c>
      <c r="E74" s="117" t="s">
        <v>1768</v>
      </c>
      <c r="F74" s="117" t="s">
        <v>29</v>
      </c>
      <c r="G74" s="119">
        <v>403069943</v>
      </c>
      <c r="H74" s="119">
        <v>36</v>
      </c>
      <c r="I74" s="117" t="s">
        <v>83</v>
      </c>
      <c r="J74" s="117" t="s">
        <v>82</v>
      </c>
      <c r="K74" s="117" t="s">
        <v>116</v>
      </c>
      <c r="L74" s="117" t="s">
        <v>969</v>
      </c>
    </row>
    <row r="75" spans="1:12" s="13" customFormat="1" ht="12" x14ac:dyDescent="0.2">
      <c r="A75" s="119">
        <v>7055018</v>
      </c>
      <c r="B75" s="117" t="s">
        <v>42</v>
      </c>
      <c r="C75" s="117" t="s">
        <v>16</v>
      </c>
      <c r="D75" s="117" t="s">
        <v>115</v>
      </c>
      <c r="E75" s="117" t="s">
        <v>2612</v>
      </c>
      <c r="F75" s="117" t="s">
        <v>36</v>
      </c>
      <c r="G75" s="119">
        <v>405321291</v>
      </c>
      <c r="H75" s="119">
        <v>3</v>
      </c>
      <c r="I75" s="117" t="s">
        <v>140</v>
      </c>
      <c r="J75" s="117" t="s">
        <v>141</v>
      </c>
      <c r="K75" s="118" t="s">
        <v>142</v>
      </c>
      <c r="L75" s="117" t="s">
        <v>969</v>
      </c>
    </row>
    <row r="76" spans="1:12" s="13" customFormat="1" ht="12" x14ac:dyDescent="0.2">
      <c r="A76" s="79" t="s">
        <v>2405</v>
      </c>
      <c r="B76" s="108" t="s">
        <v>961</v>
      </c>
      <c r="C76" s="108" t="s">
        <v>16</v>
      </c>
      <c r="D76" s="108" t="s">
        <v>157</v>
      </c>
      <c r="E76" s="108" t="s">
        <v>1761</v>
      </c>
      <c r="F76" s="108" t="s">
        <v>23</v>
      </c>
      <c r="G76" s="79" t="s">
        <v>1849</v>
      </c>
      <c r="H76" s="79" t="s">
        <v>199</v>
      </c>
      <c r="I76" s="108" t="s">
        <v>153</v>
      </c>
      <c r="J76" s="108" t="s">
        <v>95</v>
      </c>
      <c r="K76" s="116" t="s">
        <v>111</v>
      </c>
      <c r="L76" s="108" t="s">
        <v>969</v>
      </c>
    </row>
    <row r="77" spans="1:12" s="13" customFormat="1" ht="12" x14ac:dyDescent="0.2">
      <c r="A77" s="119">
        <v>7055020</v>
      </c>
      <c r="B77" s="117" t="s">
        <v>41</v>
      </c>
      <c r="C77" s="117" t="s">
        <v>15</v>
      </c>
      <c r="D77" s="117" t="s">
        <v>1349</v>
      </c>
      <c r="E77" s="117" t="s">
        <v>2676</v>
      </c>
      <c r="F77" s="117" t="s">
        <v>23</v>
      </c>
      <c r="G77" s="119">
        <v>403730289</v>
      </c>
      <c r="H77" s="119">
        <v>4</v>
      </c>
      <c r="I77" s="117" t="s">
        <v>167</v>
      </c>
      <c r="J77" s="117" t="s">
        <v>123</v>
      </c>
      <c r="K77" s="118" t="s">
        <v>166</v>
      </c>
      <c r="L77" s="117" t="s">
        <v>969</v>
      </c>
    </row>
    <row r="78" spans="1:12" x14ac:dyDescent="0.25">
      <c r="A78" s="119">
        <v>7055021</v>
      </c>
      <c r="B78" s="117" t="s">
        <v>961</v>
      </c>
      <c r="C78" s="117" t="s">
        <v>12</v>
      </c>
      <c r="D78" s="117" t="s">
        <v>117</v>
      </c>
      <c r="E78" s="117" t="s">
        <v>1770</v>
      </c>
      <c r="F78" s="117" t="s">
        <v>29</v>
      </c>
      <c r="G78" s="119">
        <v>403069944</v>
      </c>
      <c r="H78" s="119">
        <v>36</v>
      </c>
      <c r="I78" s="117" t="s">
        <v>83</v>
      </c>
      <c r="J78" s="117" t="s">
        <v>82</v>
      </c>
      <c r="K78" s="117" t="s">
        <v>116</v>
      </c>
      <c r="L78" s="117" t="s">
        <v>969</v>
      </c>
    </row>
    <row r="79" spans="1:12" x14ac:dyDescent="0.25">
      <c r="A79" s="79" t="s">
        <v>2408</v>
      </c>
      <c r="B79" s="108" t="s">
        <v>961</v>
      </c>
      <c r="C79" s="108" t="s">
        <v>16</v>
      </c>
      <c r="D79" s="108" t="s">
        <v>157</v>
      </c>
      <c r="E79" s="108" t="s">
        <v>1659</v>
      </c>
      <c r="F79" s="108" t="s">
        <v>23</v>
      </c>
      <c r="G79" s="79" t="s">
        <v>1668</v>
      </c>
      <c r="H79" s="79" t="s">
        <v>144</v>
      </c>
      <c r="I79" s="108" t="s">
        <v>1657</v>
      </c>
      <c r="J79" s="108" t="s">
        <v>1618</v>
      </c>
      <c r="K79" s="116" t="s">
        <v>1658</v>
      </c>
      <c r="L79" s="108" t="s">
        <v>969</v>
      </c>
    </row>
    <row r="80" spans="1:12" s="13" customFormat="1" ht="12" x14ac:dyDescent="0.2">
      <c r="A80" s="119">
        <v>7055023</v>
      </c>
      <c r="B80" s="117" t="s">
        <v>961</v>
      </c>
      <c r="C80" s="117" t="s">
        <v>12</v>
      </c>
      <c r="D80" s="117" t="s">
        <v>117</v>
      </c>
      <c r="E80" s="117" t="s">
        <v>1662</v>
      </c>
      <c r="F80" s="117" t="s">
        <v>29</v>
      </c>
      <c r="G80" s="119">
        <v>403069945</v>
      </c>
      <c r="H80" s="119">
        <v>36</v>
      </c>
      <c r="I80" s="117" t="s">
        <v>83</v>
      </c>
      <c r="J80" s="117" t="s">
        <v>82</v>
      </c>
      <c r="K80" s="117" t="s">
        <v>116</v>
      </c>
      <c r="L80" s="117" t="s">
        <v>969</v>
      </c>
    </row>
    <row r="81" spans="1:12" s="13" customFormat="1" ht="12" x14ac:dyDescent="0.2">
      <c r="A81" s="119">
        <v>7055024</v>
      </c>
      <c r="B81" s="117" t="s">
        <v>961</v>
      </c>
      <c r="C81" s="117" t="s">
        <v>12</v>
      </c>
      <c r="D81" s="117" t="s">
        <v>117</v>
      </c>
      <c r="E81" s="117" t="s">
        <v>1661</v>
      </c>
      <c r="F81" s="117" t="s">
        <v>29</v>
      </c>
      <c r="G81" s="119">
        <v>403069946</v>
      </c>
      <c r="H81" s="119">
        <v>36</v>
      </c>
      <c r="I81" s="117" t="s">
        <v>83</v>
      </c>
      <c r="J81" s="117" t="s">
        <v>82</v>
      </c>
      <c r="K81" s="117" t="s">
        <v>116</v>
      </c>
      <c r="L81" s="117" t="s">
        <v>969</v>
      </c>
    </row>
    <row r="82" spans="1:12" s="13" customFormat="1" ht="12" x14ac:dyDescent="0.2">
      <c r="A82" s="79" t="s">
        <v>2404</v>
      </c>
      <c r="B82" s="108" t="s">
        <v>961</v>
      </c>
      <c r="C82" s="108" t="s">
        <v>16</v>
      </c>
      <c r="D82" s="108" t="s">
        <v>157</v>
      </c>
      <c r="E82" s="108" t="s">
        <v>1656</v>
      </c>
      <c r="F82" s="108" t="s">
        <v>30</v>
      </c>
      <c r="G82" s="79" t="s">
        <v>1667</v>
      </c>
      <c r="H82" s="79" t="s">
        <v>146</v>
      </c>
      <c r="I82" s="108" t="s">
        <v>1657</v>
      </c>
      <c r="J82" s="108" t="s">
        <v>1618</v>
      </c>
      <c r="K82" s="116" t="s">
        <v>1658</v>
      </c>
      <c r="L82" s="108" t="s">
        <v>969</v>
      </c>
    </row>
    <row r="83" spans="1:12" s="13" customFormat="1" ht="12" x14ac:dyDescent="0.2">
      <c r="A83" s="119">
        <v>7055026</v>
      </c>
      <c r="B83" s="117" t="s">
        <v>41</v>
      </c>
      <c r="C83" s="117" t="s">
        <v>16</v>
      </c>
      <c r="D83" s="117" t="s">
        <v>2658</v>
      </c>
      <c r="E83" s="117" t="s">
        <v>2659</v>
      </c>
      <c r="F83" s="117" t="s">
        <v>23</v>
      </c>
      <c r="G83" s="119">
        <v>405903334</v>
      </c>
      <c r="H83" s="119">
        <v>34</v>
      </c>
      <c r="I83" s="117" t="s">
        <v>167</v>
      </c>
      <c r="J83" s="117" t="s">
        <v>126</v>
      </c>
      <c r="K83" s="118" t="s">
        <v>158</v>
      </c>
      <c r="L83" s="117" t="s">
        <v>969</v>
      </c>
    </row>
    <row r="84" spans="1:12" s="13" customFormat="1" ht="13.5" customHeight="1" x14ac:dyDescent="0.2">
      <c r="A84" s="119">
        <v>7055028</v>
      </c>
      <c r="B84" s="117" t="s">
        <v>41</v>
      </c>
      <c r="C84" s="117" t="s">
        <v>16</v>
      </c>
      <c r="D84" s="117" t="s">
        <v>108</v>
      </c>
      <c r="E84" s="117" t="s">
        <v>1665</v>
      </c>
      <c r="F84" s="117" t="s">
        <v>23</v>
      </c>
      <c r="G84" s="119">
        <v>405921346</v>
      </c>
      <c r="H84" s="119">
        <v>8</v>
      </c>
      <c r="I84" s="117" t="s">
        <v>1341</v>
      </c>
      <c r="J84" s="117" t="s">
        <v>1342</v>
      </c>
      <c r="K84" s="118" t="s">
        <v>1343</v>
      </c>
      <c r="L84" s="117" t="s">
        <v>969</v>
      </c>
    </row>
    <row r="85" spans="1:12" s="13" customFormat="1" ht="15.75" customHeight="1" x14ac:dyDescent="0.2">
      <c r="A85" s="119">
        <v>7055029</v>
      </c>
      <c r="B85" s="117" t="s">
        <v>41</v>
      </c>
      <c r="C85" s="117" t="s">
        <v>17</v>
      </c>
      <c r="D85" s="117" t="s">
        <v>1344</v>
      </c>
      <c r="E85" s="117" t="s">
        <v>1666</v>
      </c>
      <c r="F85" s="117" t="s">
        <v>23</v>
      </c>
      <c r="G85" s="119">
        <v>405920865</v>
      </c>
      <c r="H85" s="119">
        <v>8</v>
      </c>
      <c r="I85" s="117" t="s">
        <v>1341</v>
      </c>
      <c r="J85" s="117" t="s">
        <v>1342</v>
      </c>
      <c r="K85" s="118" t="s">
        <v>1343</v>
      </c>
      <c r="L85" s="117" t="s">
        <v>969</v>
      </c>
    </row>
    <row r="86" spans="1:12" s="13" customFormat="1" ht="12.75" customHeight="1" x14ac:dyDescent="0.2">
      <c r="A86" s="79" t="s">
        <v>2395</v>
      </c>
      <c r="B86" s="108" t="s">
        <v>961</v>
      </c>
      <c r="C86" s="108" t="s">
        <v>16</v>
      </c>
      <c r="D86" s="108" t="s">
        <v>114</v>
      </c>
      <c r="E86" s="108" t="s">
        <v>2396</v>
      </c>
      <c r="F86" s="108" t="s">
        <v>23</v>
      </c>
      <c r="G86" s="79" t="s">
        <v>2397</v>
      </c>
      <c r="H86" s="79" t="s">
        <v>98</v>
      </c>
      <c r="I86" s="108" t="s">
        <v>1029</v>
      </c>
      <c r="J86" s="108" t="s">
        <v>1347</v>
      </c>
      <c r="K86" s="116" t="s">
        <v>1348</v>
      </c>
      <c r="L86" s="108" t="s">
        <v>969</v>
      </c>
    </row>
    <row r="87" spans="1:12" s="13" customFormat="1" ht="12" x14ac:dyDescent="0.2">
      <c r="A87" s="79" t="s">
        <v>2489</v>
      </c>
      <c r="B87" s="108" t="s">
        <v>961</v>
      </c>
      <c r="C87" s="108" t="s">
        <v>12</v>
      </c>
      <c r="D87" s="108" t="s">
        <v>108</v>
      </c>
      <c r="E87" s="108" t="s">
        <v>1627</v>
      </c>
      <c r="F87" s="108" t="s">
        <v>31</v>
      </c>
      <c r="G87" s="79" t="s">
        <v>2490</v>
      </c>
      <c r="H87" s="79" t="s">
        <v>147</v>
      </c>
      <c r="I87" s="108" t="s">
        <v>83</v>
      </c>
      <c r="J87" s="108" t="s">
        <v>82</v>
      </c>
      <c r="K87" s="116" t="s">
        <v>116</v>
      </c>
      <c r="L87" s="108" t="s">
        <v>969</v>
      </c>
    </row>
    <row r="88" spans="1:12" s="13" customFormat="1" ht="12" x14ac:dyDescent="0.2">
      <c r="A88" s="79" t="s">
        <v>2487</v>
      </c>
      <c r="B88" s="108" t="s">
        <v>961</v>
      </c>
      <c r="C88" s="108" t="s">
        <v>12</v>
      </c>
      <c r="D88" s="108" t="s">
        <v>108</v>
      </c>
      <c r="E88" s="108" t="s">
        <v>1626</v>
      </c>
      <c r="F88" s="108" t="s">
        <v>31</v>
      </c>
      <c r="G88" s="79" t="s">
        <v>2488</v>
      </c>
      <c r="H88" s="79" t="s">
        <v>147</v>
      </c>
      <c r="I88" s="108" t="s">
        <v>83</v>
      </c>
      <c r="J88" s="108" t="s">
        <v>82</v>
      </c>
      <c r="K88" s="116" t="s">
        <v>116</v>
      </c>
      <c r="L88" s="108" t="s">
        <v>969</v>
      </c>
    </row>
    <row r="89" spans="1:12" s="13" customFormat="1" ht="12" x14ac:dyDescent="0.2">
      <c r="A89" s="119">
        <v>7055033</v>
      </c>
      <c r="B89" s="117" t="s">
        <v>41</v>
      </c>
      <c r="C89" s="117" t="s">
        <v>15</v>
      </c>
      <c r="D89" s="117" t="s">
        <v>117</v>
      </c>
      <c r="E89" s="117" t="s">
        <v>2670</v>
      </c>
      <c r="F89" s="117" t="s">
        <v>23</v>
      </c>
      <c r="G89" s="119">
        <v>403725292</v>
      </c>
      <c r="H89" s="119">
        <v>1</v>
      </c>
      <c r="I89" s="117" t="s">
        <v>97</v>
      </c>
      <c r="J89" s="117" t="s">
        <v>168</v>
      </c>
      <c r="K89" s="118" t="s">
        <v>2665</v>
      </c>
      <c r="L89" s="117" t="s">
        <v>969</v>
      </c>
    </row>
    <row r="90" spans="1:12" s="13" customFormat="1" ht="12" x14ac:dyDescent="0.2">
      <c r="A90" s="119">
        <v>7055034</v>
      </c>
      <c r="B90" s="117" t="s">
        <v>41</v>
      </c>
      <c r="C90" s="117" t="s">
        <v>15</v>
      </c>
      <c r="D90" s="117" t="s">
        <v>117</v>
      </c>
      <c r="E90" s="117" t="s">
        <v>2668</v>
      </c>
      <c r="F90" s="117" t="s">
        <v>23</v>
      </c>
      <c r="G90" s="119">
        <v>403712374</v>
      </c>
      <c r="H90" s="119">
        <v>1</v>
      </c>
      <c r="I90" s="117" t="s">
        <v>97</v>
      </c>
      <c r="J90" s="117" t="s">
        <v>168</v>
      </c>
      <c r="K90" s="118" t="s">
        <v>2665</v>
      </c>
      <c r="L90" s="117" t="s">
        <v>969</v>
      </c>
    </row>
    <row r="91" spans="1:12" s="13" customFormat="1" ht="12" x14ac:dyDescent="0.2">
      <c r="A91" s="119">
        <v>7055035</v>
      </c>
      <c r="B91" s="117" t="s">
        <v>41</v>
      </c>
      <c r="C91" s="117" t="s">
        <v>15</v>
      </c>
      <c r="D91" s="117" t="s">
        <v>117</v>
      </c>
      <c r="E91" s="117" t="s">
        <v>2664</v>
      </c>
      <c r="F91" s="117" t="s">
        <v>23</v>
      </c>
      <c r="G91" s="119">
        <v>403725095</v>
      </c>
      <c r="H91" s="119">
        <v>6</v>
      </c>
      <c r="I91" s="117" t="s">
        <v>97</v>
      </c>
      <c r="J91" s="117" t="s">
        <v>126</v>
      </c>
      <c r="K91" s="118" t="s">
        <v>2665</v>
      </c>
      <c r="L91" s="117" t="s">
        <v>969</v>
      </c>
    </row>
    <row r="92" spans="1:12" x14ac:dyDescent="0.25">
      <c r="A92" s="119">
        <v>7055036</v>
      </c>
      <c r="B92" s="117" t="s">
        <v>41</v>
      </c>
      <c r="C92" s="117" t="s">
        <v>15</v>
      </c>
      <c r="D92" s="117" t="s">
        <v>117</v>
      </c>
      <c r="E92" s="117" t="s">
        <v>2666</v>
      </c>
      <c r="F92" s="117" t="s">
        <v>79</v>
      </c>
      <c r="G92" s="119">
        <v>403725136</v>
      </c>
      <c r="H92" s="119">
        <v>6</v>
      </c>
      <c r="I92" s="117" t="s">
        <v>97</v>
      </c>
      <c r="J92" s="117" t="s">
        <v>126</v>
      </c>
      <c r="K92" s="118" t="s">
        <v>2665</v>
      </c>
      <c r="L92" s="117" t="s">
        <v>969</v>
      </c>
    </row>
    <row r="93" spans="1:12" ht="14.25" customHeight="1" x14ac:dyDescent="0.25">
      <c r="A93" s="119">
        <v>7055037</v>
      </c>
      <c r="B93" s="117" t="s">
        <v>41</v>
      </c>
      <c r="C93" s="117" t="s">
        <v>15</v>
      </c>
      <c r="D93" s="117" t="s">
        <v>117</v>
      </c>
      <c r="E93" s="117" t="s">
        <v>2667</v>
      </c>
      <c r="F93" s="117" t="s">
        <v>79</v>
      </c>
      <c r="G93" s="119">
        <v>403725142</v>
      </c>
      <c r="H93" s="119">
        <v>1</v>
      </c>
      <c r="I93" s="117" t="s">
        <v>97</v>
      </c>
      <c r="J93" s="117" t="s">
        <v>168</v>
      </c>
      <c r="K93" s="118" t="s">
        <v>2665</v>
      </c>
      <c r="L93" s="117" t="s">
        <v>969</v>
      </c>
    </row>
    <row r="94" spans="1:12" x14ac:dyDescent="0.25">
      <c r="A94" s="119">
        <v>7055038</v>
      </c>
      <c r="B94" s="117" t="s">
        <v>41</v>
      </c>
      <c r="C94" s="117" t="s">
        <v>15</v>
      </c>
      <c r="D94" s="117" t="s">
        <v>117</v>
      </c>
      <c r="E94" s="117" t="s">
        <v>2671</v>
      </c>
      <c r="F94" s="117" t="s">
        <v>79</v>
      </c>
      <c r="G94" s="119">
        <v>403725362</v>
      </c>
      <c r="H94" s="119">
        <v>1</v>
      </c>
      <c r="I94" s="117" t="s">
        <v>97</v>
      </c>
      <c r="J94" s="117" t="s">
        <v>168</v>
      </c>
      <c r="K94" s="118" t="s">
        <v>2665</v>
      </c>
      <c r="L94" s="117" t="s">
        <v>969</v>
      </c>
    </row>
    <row r="95" spans="1:12" x14ac:dyDescent="0.25">
      <c r="A95" s="119">
        <v>7055039</v>
      </c>
      <c r="B95" s="117" t="s">
        <v>41</v>
      </c>
      <c r="C95" s="117" t="s">
        <v>15</v>
      </c>
      <c r="D95" s="117" t="s">
        <v>117</v>
      </c>
      <c r="E95" s="117" t="s">
        <v>2669</v>
      </c>
      <c r="F95" s="117" t="s">
        <v>23</v>
      </c>
      <c r="G95" s="119">
        <v>403725291</v>
      </c>
      <c r="H95" s="119">
        <v>1</v>
      </c>
      <c r="I95" s="117" t="s">
        <v>97</v>
      </c>
      <c r="J95" s="117" t="s">
        <v>168</v>
      </c>
      <c r="K95" s="118" t="s">
        <v>2665</v>
      </c>
      <c r="L95" s="117" t="s">
        <v>969</v>
      </c>
    </row>
    <row r="96" spans="1:12" x14ac:dyDescent="0.25">
      <c r="A96" s="119">
        <v>7055040</v>
      </c>
      <c r="B96" s="117" t="s">
        <v>41</v>
      </c>
      <c r="C96" s="117" t="s">
        <v>15</v>
      </c>
      <c r="D96" s="117" t="s">
        <v>290</v>
      </c>
      <c r="E96" s="117" t="s">
        <v>2672</v>
      </c>
      <c r="F96" s="117" t="s">
        <v>79</v>
      </c>
      <c r="G96" s="119">
        <v>423723118</v>
      </c>
      <c r="H96" s="119">
        <v>7</v>
      </c>
      <c r="I96" s="117" t="s">
        <v>167</v>
      </c>
      <c r="J96" s="117" t="s">
        <v>168</v>
      </c>
      <c r="K96" s="118" t="s">
        <v>166</v>
      </c>
      <c r="L96" s="117" t="s">
        <v>969</v>
      </c>
    </row>
    <row r="97" spans="1:12" x14ac:dyDescent="0.25">
      <c r="A97" s="79" t="s">
        <v>2527</v>
      </c>
      <c r="B97" s="108" t="s">
        <v>961</v>
      </c>
      <c r="C97" s="108" t="s">
        <v>12</v>
      </c>
      <c r="D97" s="108" t="s">
        <v>114</v>
      </c>
      <c r="E97" s="108" t="s">
        <v>1660</v>
      </c>
      <c r="F97" s="108" t="s">
        <v>23</v>
      </c>
      <c r="G97" s="79" t="s">
        <v>2528</v>
      </c>
      <c r="H97" s="79" t="s">
        <v>124</v>
      </c>
      <c r="I97" s="108" t="s">
        <v>89</v>
      </c>
      <c r="J97" s="108" t="s">
        <v>154</v>
      </c>
      <c r="K97" s="116" t="s">
        <v>184</v>
      </c>
      <c r="L97" s="108" t="s">
        <v>969</v>
      </c>
    </row>
    <row r="98" spans="1:12" x14ac:dyDescent="0.25">
      <c r="A98" s="119">
        <v>7055042</v>
      </c>
      <c r="B98" s="117" t="s">
        <v>42</v>
      </c>
      <c r="C98" s="117" t="s">
        <v>16</v>
      </c>
      <c r="D98" s="117" t="s">
        <v>114</v>
      </c>
      <c r="E98" s="117" t="s">
        <v>1663</v>
      </c>
      <c r="F98" s="117" t="s">
        <v>20</v>
      </c>
      <c r="G98" s="119">
        <v>409520034</v>
      </c>
      <c r="H98" s="119">
        <v>25</v>
      </c>
      <c r="I98" s="117" t="s">
        <v>109</v>
      </c>
      <c r="J98" s="117" t="s">
        <v>1619</v>
      </c>
      <c r="K98" s="117" t="s">
        <v>1664</v>
      </c>
      <c r="L98" s="117" t="s">
        <v>969</v>
      </c>
    </row>
    <row r="99" spans="1:12" x14ac:dyDescent="0.25">
      <c r="A99" s="79" t="s">
        <v>2409</v>
      </c>
      <c r="B99" s="108" t="s">
        <v>961</v>
      </c>
      <c r="C99" s="108" t="s">
        <v>16</v>
      </c>
      <c r="D99" s="108" t="s">
        <v>157</v>
      </c>
      <c r="E99" s="108" t="s">
        <v>1620</v>
      </c>
      <c r="F99" s="108" t="s">
        <v>23</v>
      </c>
      <c r="G99" s="79" t="s">
        <v>2410</v>
      </c>
      <c r="H99" s="79" t="s">
        <v>118</v>
      </c>
      <c r="I99" s="108" t="s">
        <v>83</v>
      </c>
      <c r="J99" s="108" t="s">
        <v>1270</v>
      </c>
      <c r="K99" s="116" t="s">
        <v>1621</v>
      </c>
      <c r="L99" s="108" t="s">
        <v>969</v>
      </c>
    </row>
    <row r="100" spans="1:12" x14ac:dyDescent="0.25">
      <c r="A100" s="79" t="s">
        <v>2481</v>
      </c>
      <c r="B100" s="108" t="s">
        <v>961</v>
      </c>
      <c r="C100" s="108" t="s">
        <v>12</v>
      </c>
      <c r="D100" s="108" t="s">
        <v>108</v>
      </c>
      <c r="E100" s="108" t="s">
        <v>1625</v>
      </c>
      <c r="F100" s="108" t="s">
        <v>23</v>
      </c>
      <c r="G100" s="79" t="s">
        <v>2482</v>
      </c>
      <c r="H100" s="79" t="s">
        <v>147</v>
      </c>
      <c r="I100" s="108" t="s">
        <v>83</v>
      </c>
      <c r="J100" s="108" t="s">
        <v>82</v>
      </c>
      <c r="K100" s="116" t="s">
        <v>116</v>
      </c>
      <c r="L100" s="108" t="s">
        <v>969</v>
      </c>
    </row>
    <row r="101" spans="1:12" x14ac:dyDescent="0.25">
      <c r="A101" s="79" t="s">
        <v>2495</v>
      </c>
      <c r="B101" s="108" t="s">
        <v>961</v>
      </c>
      <c r="C101" s="108" t="s">
        <v>12</v>
      </c>
      <c r="D101" s="108" t="s">
        <v>108</v>
      </c>
      <c r="E101" s="108" t="s">
        <v>1630</v>
      </c>
      <c r="F101" s="108" t="s">
        <v>31</v>
      </c>
      <c r="G101" s="79" t="s">
        <v>2496</v>
      </c>
      <c r="H101" s="79" t="s">
        <v>147</v>
      </c>
      <c r="I101" s="108" t="s">
        <v>83</v>
      </c>
      <c r="J101" s="108" t="s">
        <v>82</v>
      </c>
      <c r="K101" s="116" t="s">
        <v>116</v>
      </c>
      <c r="L101" s="108" t="s">
        <v>969</v>
      </c>
    </row>
    <row r="102" spans="1:12" x14ac:dyDescent="0.25">
      <c r="A102" s="79" t="s">
        <v>2491</v>
      </c>
      <c r="B102" s="108" t="s">
        <v>961</v>
      </c>
      <c r="C102" s="108" t="s">
        <v>12</v>
      </c>
      <c r="D102" s="108" t="s">
        <v>108</v>
      </c>
      <c r="E102" s="108" t="s">
        <v>1628</v>
      </c>
      <c r="F102" s="108" t="s">
        <v>31</v>
      </c>
      <c r="G102" s="79" t="s">
        <v>2492</v>
      </c>
      <c r="H102" s="79" t="s">
        <v>147</v>
      </c>
      <c r="I102" s="108" t="s">
        <v>83</v>
      </c>
      <c r="J102" s="108" t="s">
        <v>82</v>
      </c>
      <c r="K102" s="116" t="s">
        <v>116</v>
      </c>
      <c r="L102" s="108" t="s">
        <v>969</v>
      </c>
    </row>
    <row r="103" spans="1:12" ht="12" customHeight="1" x14ac:dyDescent="0.25">
      <c r="A103" s="79" t="s">
        <v>2497</v>
      </c>
      <c r="B103" s="108" t="s">
        <v>961</v>
      </c>
      <c r="C103" s="108" t="s">
        <v>12</v>
      </c>
      <c r="D103" s="108" t="s">
        <v>108</v>
      </c>
      <c r="E103" s="108" t="s">
        <v>1631</v>
      </c>
      <c r="F103" s="108" t="s">
        <v>31</v>
      </c>
      <c r="G103" s="79" t="s">
        <v>2498</v>
      </c>
      <c r="H103" s="79" t="s">
        <v>147</v>
      </c>
      <c r="I103" s="108" t="s">
        <v>83</v>
      </c>
      <c r="J103" s="108" t="s">
        <v>82</v>
      </c>
      <c r="K103" s="116" t="s">
        <v>116</v>
      </c>
      <c r="L103" s="108" t="s">
        <v>969</v>
      </c>
    </row>
    <row r="104" spans="1:12" x14ac:dyDescent="0.25">
      <c r="A104" s="79" t="s">
        <v>2493</v>
      </c>
      <c r="B104" s="108" t="s">
        <v>961</v>
      </c>
      <c r="C104" s="108" t="s">
        <v>12</v>
      </c>
      <c r="D104" s="108" t="s">
        <v>108</v>
      </c>
      <c r="E104" s="108" t="s">
        <v>1629</v>
      </c>
      <c r="F104" s="108" t="s">
        <v>31</v>
      </c>
      <c r="G104" s="79" t="s">
        <v>2494</v>
      </c>
      <c r="H104" s="79" t="s">
        <v>147</v>
      </c>
      <c r="I104" s="108" t="s">
        <v>83</v>
      </c>
      <c r="J104" s="108" t="s">
        <v>82</v>
      </c>
      <c r="K104" s="116" t="s">
        <v>116</v>
      </c>
      <c r="L104" s="108" t="s">
        <v>969</v>
      </c>
    </row>
    <row r="105" spans="1:12" x14ac:dyDescent="0.25">
      <c r="A105" s="79" t="s">
        <v>2501</v>
      </c>
      <c r="B105" s="108" t="s">
        <v>961</v>
      </c>
      <c r="C105" s="108" t="s">
        <v>12</v>
      </c>
      <c r="D105" s="108" t="s">
        <v>108</v>
      </c>
      <c r="E105" s="108" t="s">
        <v>1633</v>
      </c>
      <c r="F105" s="108" t="s">
        <v>31</v>
      </c>
      <c r="G105" s="79" t="s">
        <v>2502</v>
      </c>
      <c r="H105" s="79" t="s">
        <v>147</v>
      </c>
      <c r="I105" s="108" t="s">
        <v>83</v>
      </c>
      <c r="J105" s="108" t="s">
        <v>82</v>
      </c>
      <c r="K105" s="116" t="s">
        <v>116</v>
      </c>
      <c r="L105" s="108" t="s">
        <v>969</v>
      </c>
    </row>
    <row r="106" spans="1:12" x14ac:dyDescent="0.25">
      <c r="A106" s="79" t="s">
        <v>2521</v>
      </c>
      <c r="B106" s="108" t="s">
        <v>961</v>
      </c>
      <c r="C106" s="108" t="s">
        <v>12</v>
      </c>
      <c r="D106" s="108" t="s">
        <v>108</v>
      </c>
      <c r="E106" s="108" t="s">
        <v>1637</v>
      </c>
      <c r="F106" s="108" t="s">
        <v>36</v>
      </c>
      <c r="G106" s="79" t="s">
        <v>2522</v>
      </c>
      <c r="H106" s="79" t="s">
        <v>156</v>
      </c>
      <c r="I106" s="108" t="s">
        <v>135</v>
      </c>
      <c r="J106" s="108" t="s">
        <v>145</v>
      </c>
      <c r="K106" s="116" t="s">
        <v>136</v>
      </c>
      <c r="L106" s="108" t="s">
        <v>969</v>
      </c>
    </row>
    <row r="107" spans="1:12" x14ac:dyDescent="0.25">
      <c r="A107" s="119">
        <v>7055051</v>
      </c>
      <c r="B107" s="117" t="s">
        <v>41</v>
      </c>
      <c r="C107" s="117" t="s">
        <v>16</v>
      </c>
      <c r="D107" s="117" t="s">
        <v>160</v>
      </c>
      <c r="E107" s="117" t="s">
        <v>2656</v>
      </c>
      <c r="F107" s="117" t="s">
        <v>23</v>
      </c>
      <c r="G107" s="119">
        <v>405921420</v>
      </c>
      <c r="H107" s="119">
        <v>2</v>
      </c>
      <c r="I107" s="117" t="s">
        <v>171</v>
      </c>
      <c r="J107" s="117" t="s">
        <v>126</v>
      </c>
      <c r="K107" s="118" t="s">
        <v>158</v>
      </c>
      <c r="L107" s="117" t="s">
        <v>969</v>
      </c>
    </row>
    <row r="108" spans="1:12" x14ac:dyDescent="0.25">
      <c r="A108" s="119">
        <v>7055052</v>
      </c>
      <c r="B108" s="117" t="s">
        <v>41</v>
      </c>
      <c r="C108" s="117" t="s">
        <v>16</v>
      </c>
      <c r="D108" s="117" t="s">
        <v>160</v>
      </c>
      <c r="E108" s="117" t="s">
        <v>2657</v>
      </c>
      <c r="F108" s="117" t="s">
        <v>23</v>
      </c>
      <c r="G108" s="119">
        <v>405921479</v>
      </c>
      <c r="H108" s="119">
        <v>2</v>
      </c>
      <c r="I108" s="117" t="s">
        <v>171</v>
      </c>
      <c r="J108" s="117" t="s">
        <v>126</v>
      </c>
      <c r="K108" s="118" t="s">
        <v>158</v>
      </c>
      <c r="L108" s="117" t="s">
        <v>969</v>
      </c>
    </row>
    <row r="109" spans="1:12" x14ac:dyDescent="0.25">
      <c r="A109" s="79" t="s">
        <v>2377</v>
      </c>
      <c r="B109" s="108" t="s">
        <v>961</v>
      </c>
      <c r="C109" s="108" t="s">
        <v>16</v>
      </c>
      <c r="D109" s="108" t="s">
        <v>1771</v>
      </c>
      <c r="E109" s="108" t="s">
        <v>1772</v>
      </c>
      <c r="F109" s="108" t="s">
        <v>23</v>
      </c>
      <c r="G109" s="79" t="s">
        <v>1820</v>
      </c>
      <c r="H109" s="79" t="s">
        <v>155</v>
      </c>
      <c r="I109" s="108" t="s">
        <v>85</v>
      </c>
      <c r="J109" s="108" t="s">
        <v>543</v>
      </c>
      <c r="K109" s="116" t="s">
        <v>578</v>
      </c>
      <c r="L109" s="108" t="s">
        <v>969</v>
      </c>
    </row>
    <row r="110" spans="1:12" x14ac:dyDescent="0.25">
      <c r="A110" s="119">
        <v>7055054</v>
      </c>
      <c r="B110" s="117" t="s">
        <v>42</v>
      </c>
      <c r="C110" s="117" t="s">
        <v>16</v>
      </c>
      <c r="D110" s="117" t="s">
        <v>112</v>
      </c>
      <c r="E110" s="117" t="s">
        <v>592</v>
      </c>
      <c r="F110" s="117" t="s">
        <v>23</v>
      </c>
      <c r="G110" s="119">
        <v>403724140</v>
      </c>
      <c r="H110" s="119">
        <v>6</v>
      </c>
      <c r="I110" s="117" t="s">
        <v>80</v>
      </c>
      <c r="J110" s="117" t="s">
        <v>165</v>
      </c>
      <c r="K110" s="117" t="s">
        <v>590</v>
      </c>
      <c r="L110" s="117" t="s">
        <v>969</v>
      </c>
    </row>
    <row r="111" spans="1:12" x14ac:dyDescent="0.25">
      <c r="A111" s="119">
        <v>7055055</v>
      </c>
      <c r="B111" s="117" t="s">
        <v>42</v>
      </c>
      <c r="C111" s="117" t="s">
        <v>16</v>
      </c>
      <c r="D111" s="117" t="s">
        <v>112</v>
      </c>
      <c r="E111" s="117" t="s">
        <v>1678</v>
      </c>
      <c r="F111" s="117" t="s">
        <v>23</v>
      </c>
      <c r="G111" s="119">
        <v>403711769</v>
      </c>
      <c r="H111" s="119">
        <v>6</v>
      </c>
      <c r="I111" s="117" t="s">
        <v>80</v>
      </c>
      <c r="J111" s="117" t="s">
        <v>165</v>
      </c>
      <c r="K111" s="117" t="s">
        <v>590</v>
      </c>
      <c r="L111" s="117" t="s">
        <v>969</v>
      </c>
    </row>
    <row r="112" spans="1:12" x14ac:dyDescent="0.25">
      <c r="A112" s="119" t="s">
        <v>2639</v>
      </c>
      <c r="B112" s="117" t="s">
        <v>42</v>
      </c>
      <c r="C112" s="117" t="s">
        <v>16</v>
      </c>
      <c r="D112" s="117" t="s">
        <v>164</v>
      </c>
      <c r="E112" s="117" t="s">
        <v>2640</v>
      </c>
      <c r="F112" s="117" t="s">
        <v>32</v>
      </c>
      <c r="G112" s="119">
        <v>403721359</v>
      </c>
      <c r="H112" s="119">
        <v>27</v>
      </c>
      <c r="I112" s="117" t="s">
        <v>80</v>
      </c>
      <c r="J112" s="117" t="s">
        <v>179</v>
      </c>
      <c r="K112" s="118" t="s">
        <v>186</v>
      </c>
      <c r="L112" s="117" t="s">
        <v>980</v>
      </c>
    </row>
    <row r="113" spans="1:12" x14ac:dyDescent="0.25">
      <c r="A113" s="119">
        <v>7055056</v>
      </c>
      <c r="B113" s="117" t="s">
        <v>42</v>
      </c>
      <c r="C113" s="117" t="s">
        <v>15</v>
      </c>
      <c r="D113" s="117" t="s">
        <v>164</v>
      </c>
      <c r="E113" s="117" t="s">
        <v>2652</v>
      </c>
      <c r="F113" s="117" t="s">
        <v>32</v>
      </c>
      <c r="G113" s="119">
        <v>403721358</v>
      </c>
      <c r="H113" s="119">
        <v>27</v>
      </c>
      <c r="I113" s="117" t="s">
        <v>80</v>
      </c>
      <c r="J113" s="117" t="s">
        <v>179</v>
      </c>
      <c r="K113" s="118" t="s">
        <v>186</v>
      </c>
      <c r="L113" s="117" t="s">
        <v>969</v>
      </c>
    </row>
    <row r="114" spans="1:12" x14ac:dyDescent="0.25">
      <c r="A114" s="119">
        <v>7055057</v>
      </c>
      <c r="B114" s="117" t="s">
        <v>42</v>
      </c>
      <c r="C114" s="117" t="s">
        <v>15</v>
      </c>
      <c r="D114" s="117" t="s">
        <v>164</v>
      </c>
      <c r="E114" s="117" t="s">
        <v>2651</v>
      </c>
      <c r="F114" s="117" t="s">
        <v>32</v>
      </c>
      <c r="G114" s="119">
        <v>403721872</v>
      </c>
      <c r="H114" s="119">
        <v>27</v>
      </c>
      <c r="I114" s="117" t="s">
        <v>80</v>
      </c>
      <c r="J114" s="117" t="s">
        <v>179</v>
      </c>
      <c r="K114" s="118" t="s">
        <v>186</v>
      </c>
      <c r="L114" s="117" t="s">
        <v>969</v>
      </c>
    </row>
    <row r="115" spans="1:12" x14ac:dyDescent="0.25">
      <c r="A115" s="119">
        <v>7055058</v>
      </c>
      <c r="B115" s="117" t="s">
        <v>961</v>
      </c>
      <c r="C115" s="117" t="s">
        <v>17</v>
      </c>
      <c r="D115" s="117" t="s">
        <v>1758</v>
      </c>
      <c r="E115" s="117" t="s">
        <v>1759</v>
      </c>
      <c r="F115" s="117" t="s">
        <v>35</v>
      </c>
      <c r="G115" s="119">
        <v>402932229</v>
      </c>
      <c r="H115" s="119">
        <v>4</v>
      </c>
      <c r="I115" s="117" t="s">
        <v>85</v>
      </c>
      <c r="J115" s="117" t="s">
        <v>154</v>
      </c>
      <c r="K115" s="117" t="s">
        <v>979</v>
      </c>
      <c r="L115" s="117" t="s">
        <v>969</v>
      </c>
    </row>
    <row r="116" spans="1:12" x14ac:dyDescent="0.25">
      <c r="A116" s="119">
        <v>7055059</v>
      </c>
      <c r="B116" s="117" t="s">
        <v>961</v>
      </c>
      <c r="C116" s="117" t="s">
        <v>15</v>
      </c>
      <c r="D116" s="117" t="s">
        <v>117</v>
      </c>
      <c r="E116" s="117" t="s">
        <v>1641</v>
      </c>
      <c r="F116" s="117" t="s">
        <v>23</v>
      </c>
      <c r="G116" s="119">
        <v>402974808</v>
      </c>
      <c r="H116" s="119">
        <v>23</v>
      </c>
      <c r="I116" s="117" t="s">
        <v>81</v>
      </c>
      <c r="J116" s="117" t="s">
        <v>84</v>
      </c>
      <c r="K116" s="117" t="s">
        <v>111</v>
      </c>
      <c r="L116" s="117" t="s">
        <v>969</v>
      </c>
    </row>
    <row r="117" spans="1:12" x14ac:dyDescent="0.25">
      <c r="A117" s="119">
        <v>7055060</v>
      </c>
      <c r="B117" s="117" t="s">
        <v>42</v>
      </c>
      <c r="C117" s="117" t="s">
        <v>16</v>
      </c>
      <c r="D117" s="117" t="s">
        <v>188</v>
      </c>
      <c r="E117" s="117" t="s">
        <v>1737</v>
      </c>
      <c r="F117" s="117" t="s">
        <v>23</v>
      </c>
      <c r="G117" s="119">
        <v>411101730</v>
      </c>
      <c r="H117" s="119">
        <v>8</v>
      </c>
      <c r="I117" s="117" t="s">
        <v>80</v>
      </c>
      <c r="J117" s="117" t="s">
        <v>93</v>
      </c>
      <c r="K117" s="117" t="s">
        <v>189</v>
      </c>
      <c r="L117" s="117" t="s">
        <v>969</v>
      </c>
    </row>
    <row r="118" spans="1:12" ht="16.5" customHeight="1" x14ac:dyDescent="0.25">
      <c r="A118" s="119">
        <v>7055061</v>
      </c>
      <c r="B118" s="117" t="s">
        <v>42</v>
      </c>
      <c r="C118" s="117" t="s">
        <v>16</v>
      </c>
      <c r="D118" s="117" t="s">
        <v>1670</v>
      </c>
      <c r="E118" s="117" t="s">
        <v>1671</v>
      </c>
      <c r="F118" s="117" t="s">
        <v>23</v>
      </c>
      <c r="G118" s="119">
        <v>403712837</v>
      </c>
      <c r="H118" s="119">
        <v>13</v>
      </c>
      <c r="I118" s="117" t="s">
        <v>80</v>
      </c>
      <c r="J118" s="117" t="s">
        <v>179</v>
      </c>
      <c r="K118" s="118" t="s">
        <v>1672</v>
      </c>
      <c r="L118" s="117" t="s">
        <v>969</v>
      </c>
    </row>
    <row r="119" spans="1:12" ht="24" x14ac:dyDescent="0.25">
      <c r="A119" s="79" t="s">
        <v>2389</v>
      </c>
      <c r="B119" s="108" t="s">
        <v>961</v>
      </c>
      <c r="C119" s="108" t="s">
        <v>16</v>
      </c>
      <c r="D119" s="108" t="s">
        <v>114</v>
      </c>
      <c r="E119" s="108" t="s">
        <v>1157</v>
      </c>
      <c r="F119" s="108" t="s">
        <v>23</v>
      </c>
      <c r="G119" s="79" t="s">
        <v>1821</v>
      </c>
      <c r="H119" s="79" t="s">
        <v>98</v>
      </c>
      <c r="I119" s="108" t="s">
        <v>1029</v>
      </c>
      <c r="J119" s="108" t="s">
        <v>1347</v>
      </c>
      <c r="K119" s="116" t="s">
        <v>1348</v>
      </c>
      <c r="L119" s="108" t="s">
        <v>969</v>
      </c>
    </row>
    <row r="120" spans="1:12" x14ac:dyDescent="0.25">
      <c r="A120" s="119">
        <v>7055063</v>
      </c>
      <c r="B120" s="117" t="s">
        <v>42</v>
      </c>
      <c r="C120" s="117" t="s">
        <v>15</v>
      </c>
      <c r="D120" s="117" t="s">
        <v>164</v>
      </c>
      <c r="E120" s="117" t="s">
        <v>2653</v>
      </c>
      <c r="F120" s="117" t="s">
        <v>32</v>
      </c>
      <c r="G120" s="119">
        <v>403721681</v>
      </c>
      <c r="H120" s="119">
        <v>7</v>
      </c>
      <c r="I120" s="117" t="s">
        <v>109</v>
      </c>
      <c r="J120" s="117" t="s">
        <v>179</v>
      </c>
      <c r="K120" s="118" t="s">
        <v>1782</v>
      </c>
      <c r="L120" s="117" t="s">
        <v>969</v>
      </c>
    </row>
    <row r="121" spans="1:12" x14ac:dyDescent="0.25">
      <c r="A121" s="119">
        <v>7055064</v>
      </c>
      <c r="B121" s="117" t="s">
        <v>961</v>
      </c>
      <c r="C121" s="117" t="s">
        <v>12</v>
      </c>
      <c r="D121" s="117" t="s">
        <v>117</v>
      </c>
      <c r="E121" s="117" t="s">
        <v>1639</v>
      </c>
      <c r="F121" s="117" t="s">
        <v>31</v>
      </c>
      <c r="G121" s="119">
        <v>403069957</v>
      </c>
      <c r="H121" s="119">
        <v>6</v>
      </c>
      <c r="I121" s="117" t="s">
        <v>85</v>
      </c>
      <c r="J121" s="117" t="s">
        <v>84</v>
      </c>
      <c r="K121" s="117" t="s">
        <v>116</v>
      </c>
      <c r="L121" s="117" t="s">
        <v>969</v>
      </c>
    </row>
    <row r="122" spans="1:12" x14ac:dyDescent="0.25">
      <c r="A122" s="119">
        <v>7055065</v>
      </c>
      <c r="B122" s="117" t="s">
        <v>961</v>
      </c>
      <c r="C122" s="117" t="s">
        <v>12</v>
      </c>
      <c r="D122" s="117" t="s">
        <v>117</v>
      </c>
      <c r="E122" s="117" t="s">
        <v>1638</v>
      </c>
      <c r="F122" s="117" t="s">
        <v>31</v>
      </c>
      <c r="G122" s="119">
        <v>403069958</v>
      </c>
      <c r="H122" s="119">
        <v>6</v>
      </c>
      <c r="I122" s="117" t="s">
        <v>85</v>
      </c>
      <c r="J122" s="117" t="s">
        <v>84</v>
      </c>
      <c r="K122" s="117" t="s">
        <v>116</v>
      </c>
      <c r="L122" s="117" t="s">
        <v>969</v>
      </c>
    </row>
    <row r="123" spans="1:12" x14ac:dyDescent="0.25">
      <c r="A123" s="119">
        <v>7055066</v>
      </c>
      <c r="B123" s="117" t="s">
        <v>41</v>
      </c>
      <c r="C123" s="117" t="s">
        <v>16</v>
      </c>
      <c r="D123" s="117" t="s">
        <v>1349</v>
      </c>
      <c r="E123" s="117" t="s">
        <v>2663</v>
      </c>
      <c r="F123" s="117" t="s">
        <v>79</v>
      </c>
      <c r="G123" s="119">
        <v>403703520</v>
      </c>
      <c r="H123" s="119">
        <v>35</v>
      </c>
      <c r="I123" s="117" t="s">
        <v>121</v>
      </c>
      <c r="J123" s="117" t="s">
        <v>123</v>
      </c>
      <c r="K123" s="118" t="s">
        <v>166</v>
      </c>
      <c r="L123" s="117" t="s">
        <v>969</v>
      </c>
    </row>
    <row r="124" spans="1:12" x14ac:dyDescent="0.25">
      <c r="A124" s="79" t="s">
        <v>2505</v>
      </c>
      <c r="B124" s="108" t="s">
        <v>961</v>
      </c>
      <c r="C124" s="108" t="s">
        <v>12</v>
      </c>
      <c r="D124" s="108" t="s">
        <v>108</v>
      </c>
      <c r="E124" s="108" t="s">
        <v>1634</v>
      </c>
      <c r="F124" s="108" t="s">
        <v>23</v>
      </c>
      <c r="G124" s="79" t="s">
        <v>2506</v>
      </c>
      <c r="H124" s="79" t="s">
        <v>134</v>
      </c>
      <c r="I124" s="108" t="s">
        <v>137</v>
      </c>
      <c r="J124" s="108" t="s">
        <v>82</v>
      </c>
      <c r="K124" s="116" t="s">
        <v>132</v>
      </c>
      <c r="L124" s="108" t="s">
        <v>969</v>
      </c>
    </row>
    <row r="125" spans="1:12" x14ac:dyDescent="0.25">
      <c r="A125" s="119">
        <v>7055068</v>
      </c>
      <c r="B125" s="117" t="s">
        <v>41</v>
      </c>
      <c r="C125" s="117" t="s">
        <v>16</v>
      </c>
      <c r="D125" s="117" t="s">
        <v>1344</v>
      </c>
      <c r="E125" s="117" t="s">
        <v>2661</v>
      </c>
      <c r="F125" s="117" t="s">
        <v>26</v>
      </c>
      <c r="G125" s="119">
        <v>405906789</v>
      </c>
      <c r="H125" s="119">
        <v>8</v>
      </c>
      <c r="I125" s="117" t="s">
        <v>1341</v>
      </c>
      <c r="J125" s="117" t="s">
        <v>1342</v>
      </c>
      <c r="K125" s="118" t="s">
        <v>1343</v>
      </c>
      <c r="L125" s="117" t="s">
        <v>969</v>
      </c>
    </row>
    <row r="126" spans="1:12" x14ac:dyDescent="0.25">
      <c r="A126" s="79" t="s">
        <v>2406</v>
      </c>
      <c r="B126" s="108" t="s">
        <v>961</v>
      </c>
      <c r="C126" s="108" t="s">
        <v>16</v>
      </c>
      <c r="D126" s="108" t="s">
        <v>157</v>
      </c>
      <c r="E126" s="108" t="s">
        <v>1783</v>
      </c>
      <c r="F126" s="108" t="s">
        <v>23</v>
      </c>
      <c r="G126" s="79" t="s">
        <v>1822</v>
      </c>
      <c r="H126" s="79" t="s">
        <v>102</v>
      </c>
      <c r="I126" s="108" t="s">
        <v>83</v>
      </c>
      <c r="J126" s="108" t="s">
        <v>190</v>
      </c>
      <c r="K126" s="116" t="s">
        <v>1784</v>
      </c>
      <c r="L126" s="108" t="s">
        <v>969</v>
      </c>
    </row>
    <row r="127" spans="1:12" x14ac:dyDescent="0.25">
      <c r="A127" s="119">
        <v>7055071</v>
      </c>
      <c r="B127" s="117" t="s">
        <v>41</v>
      </c>
      <c r="C127" s="117" t="s">
        <v>17</v>
      </c>
      <c r="D127" s="117" t="s">
        <v>1703</v>
      </c>
      <c r="E127" s="117" t="s">
        <v>1704</v>
      </c>
      <c r="F127" s="117" t="s">
        <v>23</v>
      </c>
      <c r="G127" s="119">
        <v>405901539</v>
      </c>
      <c r="H127" s="119">
        <v>10</v>
      </c>
      <c r="I127" s="117" t="s">
        <v>171</v>
      </c>
      <c r="J127" s="117" t="s">
        <v>126</v>
      </c>
      <c r="K127" s="118" t="s">
        <v>158</v>
      </c>
      <c r="L127" s="117" t="s">
        <v>969</v>
      </c>
    </row>
    <row r="128" spans="1:12" x14ac:dyDescent="0.25">
      <c r="A128" s="79" t="s">
        <v>2407</v>
      </c>
      <c r="B128" s="108" t="s">
        <v>961</v>
      </c>
      <c r="C128" s="108" t="s">
        <v>16</v>
      </c>
      <c r="D128" s="108" t="s">
        <v>157</v>
      </c>
      <c r="E128" s="108" t="s">
        <v>1786</v>
      </c>
      <c r="F128" s="108" t="s">
        <v>23</v>
      </c>
      <c r="G128" s="79" t="s">
        <v>1823</v>
      </c>
      <c r="H128" s="79" t="s">
        <v>102</v>
      </c>
      <c r="I128" s="108" t="s">
        <v>83</v>
      </c>
      <c r="J128" s="108" t="s">
        <v>190</v>
      </c>
      <c r="K128" s="116" t="s">
        <v>1784</v>
      </c>
      <c r="L128" s="108" t="s">
        <v>969</v>
      </c>
    </row>
    <row r="129" spans="1:12" x14ac:dyDescent="0.25">
      <c r="A129" s="119">
        <v>7055075</v>
      </c>
      <c r="B129" s="117" t="s">
        <v>961</v>
      </c>
      <c r="C129" s="117" t="s">
        <v>17</v>
      </c>
      <c r="D129" s="117" t="s">
        <v>1796</v>
      </c>
      <c r="E129" s="117" t="s">
        <v>1797</v>
      </c>
      <c r="F129" s="117" t="s">
        <v>23</v>
      </c>
      <c r="G129" s="119">
        <v>402908781</v>
      </c>
      <c r="H129" s="119">
        <v>7</v>
      </c>
      <c r="I129" s="117" t="s">
        <v>83</v>
      </c>
      <c r="J129" s="117" t="s">
        <v>543</v>
      </c>
      <c r="K129" s="117" t="s">
        <v>1264</v>
      </c>
      <c r="L129" s="117" t="s">
        <v>969</v>
      </c>
    </row>
    <row r="130" spans="1:12" x14ac:dyDescent="0.25">
      <c r="A130" s="119">
        <v>7055076</v>
      </c>
      <c r="B130" s="117" t="s">
        <v>961</v>
      </c>
      <c r="C130" s="117" t="s">
        <v>15</v>
      </c>
      <c r="D130" s="117" t="s">
        <v>117</v>
      </c>
      <c r="E130" s="117" t="s">
        <v>1801</v>
      </c>
      <c r="F130" s="117" t="s">
        <v>23</v>
      </c>
      <c r="G130" s="119">
        <v>402977723</v>
      </c>
      <c r="H130" s="119">
        <v>23</v>
      </c>
      <c r="I130" s="117" t="s">
        <v>81</v>
      </c>
      <c r="J130" s="117" t="s">
        <v>84</v>
      </c>
      <c r="K130" s="117" t="s">
        <v>111</v>
      </c>
      <c r="L130" s="117" t="s">
        <v>969</v>
      </c>
    </row>
    <row r="131" spans="1:12" x14ac:dyDescent="0.25">
      <c r="A131" s="79" t="s">
        <v>2483</v>
      </c>
      <c r="B131" s="108" t="s">
        <v>961</v>
      </c>
      <c r="C131" s="108" t="s">
        <v>12</v>
      </c>
      <c r="D131" s="108" t="s">
        <v>108</v>
      </c>
      <c r="E131" s="108" t="s">
        <v>1788</v>
      </c>
      <c r="F131" s="108" t="s">
        <v>23</v>
      </c>
      <c r="G131" s="79" t="s">
        <v>2484</v>
      </c>
      <c r="H131" s="79" t="s">
        <v>147</v>
      </c>
      <c r="I131" s="108" t="s">
        <v>83</v>
      </c>
      <c r="J131" s="108" t="s">
        <v>82</v>
      </c>
      <c r="K131" s="116" t="s">
        <v>116</v>
      </c>
      <c r="L131" s="108" t="s">
        <v>969</v>
      </c>
    </row>
    <row r="132" spans="1:12" x14ac:dyDescent="0.25">
      <c r="A132" s="79" t="s">
        <v>2477</v>
      </c>
      <c r="B132" s="108" t="s">
        <v>961</v>
      </c>
      <c r="C132" s="108" t="s">
        <v>12</v>
      </c>
      <c r="D132" s="108" t="s">
        <v>108</v>
      </c>
      <c r="E132" s="108" t="s">
        <v>1622</v>
      </c>
      <c r="F132" s="108" t="s">
        <v>23</v>
      </c>
      <c r="G132" s="79" t="s">
        <v>2478</v>
      </c>
      <c r="H132" s="79" t="s">
        <v>147</v>
      </c>
      <c r="I132" s="108" t="s">
        <v>83</v>
      </c>
      <c r="J132" s="108" t="s">
        <v>82</v>
      </c>
      <c r="K132" s="116" t="s">
        <v>116</v>
      </c>
      <c r="L132" s="108" t="s">
        <v>969</v>
      </c>
    </row>
    <row r="133" spans="1:12" x14ac:dyDescent="0.25">
      <c r="A133" s="79" t="s">
        <v>2485</v>
      </c>
      <c r="B133" s="108" t="s">
        <v>961</v>
      </c>
      <c r="C133" s="108" t="s">
        <v>12</v>
      </c>
      <c r="D133" s="108" t="s">
        <v>108</v>
      </c>
      <c r="E133" s="108" t="s">
        <v>1789</v>
      </c>
      <c r="F133" s="108" t="s">
        <v>23</v>
      </c>
      <c r="G133" s="79" t="s">
        <v>2486</v>
      </c>
      <c r="H133" s="79" t="s">
        <v>147</v>
      </c>
      <c r="I133" s="108" t="s">
        <v>83</v>
      </c>
      <c r="J133" s="108" t="s">
        <v>82</v>
      </c>
      <c r="K133" s="116" t="s">
        <v>116</v>
      </c>
      <c r="L133" s="108" t="s">
        <v>969</v>
      </c>
    </row>
    <row r="134" spans="1:12" x14ac:dyDescent="0.25">
      <c r="A134" s="79" t="s">
        <v>2499</v>
      </c>
      <c r="B134" s="108" t="s">
        <v>961</v>
      </c>
      <c r="C134" s="108" t="s">
        <v>12</v>
      </c>
      <c r="D134" s="108" t="s">
        <v>108</v>
      </c>
      <c r="E134" s="108" t="s">
        <v>1790</v>
      </c>
      <c r="F134" s="108" t="s">
        <v>23</v>
      </c>
      <c r="G134" s="79" t="s">
        <v>2500</v>
      </c>
      <c r="H134" s="79" t="s">
        <v>147</v>
      </c>
      <c r="I134" s="108" t="s">
        <v>83</v>
      </c>
      <c r="J134" s="108" t="s">
        <v>82</v>
      </c>
      <c r="K134" s="116" t="s">
        <v>116</v>
      </c>
      <c r="L134" s="108" t="s">
        <v>969</v>
      </c>
    </row>
    <row r="135" spans="1:12" x14ac:dyDescent="0.25">
      <c r="A135" s="79" t="s">
        <v>2479</v>
      </c>
      <c r="B135" s="108" t="s">
        <v>961</v>
      </c>
      <c r="C135" s="108" t="s">
        <v>12</v>
      </c>
      <c r="D135" s="108" t="s">
        <v>108</v>
      </c>
      <c r="E135" s="108" t="s">
        <v>1787</v>
      </c>
      <c r="F135" s="108" t="s">
        <v>23</v>
      </c>
      <c r="G135" s="79" t="s">
        <v>2480</v>
      </c>
      <c r="H135" s="79" t="s">
        <v>147</v>
      </c>
      <c r="I135" s="108" t="s">
        <v>83</v>
      </c>
      <c r="J135" s="108" t="s">
        <v>82</v>
      </c>
      <c r="K135" s="116" t="s">
        <v>116</v>
      </c>
      <c r="L135" s="108" t="s">
        <v>969</v>
      </c>
    </row>
    <row r="136" spans="1:12" x14ac:dyDescent="0.25">
      <c r="A136" s="119">
        <v>7055082</v>
      </c>
      <c r="B136" s="117" t="s">
        <v>41</v>
      </c>
      <c r="C136" s="117" t="s">
        <v>16</v>
      </c>
      <c r="D136" s="117" t="s">
        <v>160</v>
      </c>
      <c r="E136" s="117" t="s">
        <v>2655</v>
      </c>
      <c r="F136" s="117" t="s">
        <v>23</v>
      </c>
      <c r="G136" s="119">
        <v>405921469</v>
      </c>
      <c r="H136" s="119">
        <v>2</v>
      </c>
      <c r="I136" s="117" t="s">
        <v>171</v>
      </c>
      <c r="J136" s="117" t="s">
        <v>126</v>
      </c>
      <c r="K136" s="118" t="s">
        <v>158</v>
      </c>
      <c r="L136" s="117" t="s">
        <v>969</v>
      </c>
    </row>
    <row r="137" spans="1:12" x14ac:dyDescent="0.25">
      <c r="A137" s="119">
        <v>7055083</v>
      </c>
      <c r="B137" s="117" t="s">
        <v>41</v>
      </c>
      <c r="C137" s="117" t="s">
        <v>16</v>
      </c>
      <c r="D137" s="117" t="s">
        <v>1344</v>
      </c>
      <c r="E137" s="117" t="s">
        <v>2660</v>
      </c>
      <c r="F137" s="117" t="s">
        <v>23</v>
      </c>
      <c r="G137" s="119">
        <v>405906787</v>
      </c>
      <c r="H137" s="119">
        <v>8</v>
      </c>
      <c r="I137" s="117" t="s">
        <v>1341</v>
      </c>
      <c r="J137" s="117" t="s">
        <v>1342</v>
      </c>
      <c r="K137" s="118" t="s">
        <v>1343</v>
      </c>
      <c r="L137" s="117" t="s">
        <v>969</v>
      </c>
    </row>
    <row r="138" spans="1:12" x14ac:dyDescent="0.25">
      <c r="A138" s="119">
        <v>7055084</v>
      </c>
      <c r="B138" s="117" t="s">
        <v>41</v>
      </c>
      <c r="C138" s="117" t="s">
        <v>16</v>
      </c>
      <c r="D138" s="117" t="s">
        <v>114</v>
      </c>
      <c r="E138" s="117" t="s">
        <v>1745</v>
      </c>
      <c r="F138" s="117" t="s">
        <v>23</v>
      </c>
      <c r="G138" s="119">
        <v>405902905</v>
      </c>
      <c r="H138" s="119">
        <v>4</v>
      </c>
      <c r="I138" s="117" t="s">
        <v>171</v>
      </c>
      <c r="J138" s="117" t="s">
        <v>126</v>
      </c>
      <c r="K138" s="118" t="s">
        <v>158</v>
      </c>
      <c r="L138" s="117" t="s">
        <v>969</v>
      </c>
    </row>
    <row r="139" spans="1:12" x14ac:dyDescent="0.25">
      <c r="A139" s="119">
        <v>7055085</v>
      </c>
      <c r="B139" s="117" t="s">
        <v>41</v>
      </c>
      <c r="C139" s="117" t="s">
        <v>16</v>
      </c>
      <c r="D139" s="117" t="s">
        <v>160</v>
      </c>
      <c r="E139" s="117" t="s">
        <v>2654</v>
      </c>
      <c r="F139" s="117" t="s">
        <v>79</v>
      </c>
      <c r="G139" s="119">
        <v>405921472</v>
      </c>
      <c r="H139" s="119">
        <v>2</v>
      </c>
      <c r="I139" s="117" t="s">
        <v>171</v>
      </c>
      <c r="J139" s="117" t="s">
        <v>126</v>
      </c>
      <c r="K139" s="118" t="s">
        <v>158</v>
      </c>
      <c r="L139" s="117" t="s">
        <v>969</v>
      </c>
    </row>
    <row r="140" spans="1:12" x14ac:dyDescent="0.25">
      <c r="A140" s="119">
        <v>7055086</v>
      </c>
      <c r="B140" s="117" t="s">
        <v>961</v>
      </c>
      <c r="C140" s="117" t="s">
        <v>15</v>
      </c>
      <c r="D140" s="117" t="s">
        <v>115</v>
      </c>
      <c r="E140" s="117" t="s">
        <v>1799</v>
      </c>
      <c r="F140" s="117" t="s">
        <v>23</v>
      </c>
      <c r="G140" s="119">
        <v>401926377</v>
      </c>
      <c r="H140" s="119">
        <v>23</v>
      </c>
      <c r="I140" s="117" t="s">
        <v>175</v>
      </c>
      <c r="J140" s="117" t="s">
        <v>176</v>
      </c>
      <c r="K140" s="117" t="s">
        <v>143</v>
      </c>
      <c r="L140" s="117" t="s">
        <v>969</v>
      </c>
    </row>
    <row r="141" spans="1:12" x14ac:dyDescent="0.25">
      <c r="A141" s="119">
        <v>7055087</v>
      </c>
      <c r="B141" s="117" t="s">
        <v>961</v>
      </c>
      <c r="C141" s="117" t="s">
        <v>15</v>
      </c>
      <c r="D141" s="117" t="s">
        <v>115</v>
      </c>
      <c r="E141" s="117" t="s">
        <v>1798</v>
      </c>
      <c r="F141" s="117" t="s">
        <v>23</v>
      </c>
      <c r="G141" s="119">
        <v>401926370</v>
      </c>
      <c r="H141" s="119">
        <v>23</v>
      </c>
      <c r="I141" s="117" t="s">
        <v>175</v>
      </c>
      <c r="J141" s="117" t="s">
        <v>176</v>
      </c>
      <c r="K141" s="117" t="s">
        <v>143</v>
      </c>
      <c r="L141" s="117" t="s">
        <v>969</v>
      </c>
    </row>
    <row r="142" spans="1:12" x14ac:dyDescent="0.25">
      <c r="A142" s="119">
        <v>7055088</v>
      </c>
      <c r="B142" s="117" t="s">
        <v>961</v>
      </c>
      <c r="C142" s="117" t="s">
        <v>15</v>
      </c>
      <c r="D142" s="117" t="s">
        <v>115</v>
      </c>
      <c r="E142" s="117" t="s">
        <v>1800</v>
      </c>
      <c r="F142" s="117" t="s">
        <v>23</v>
      </c>
      <c r="G142" s="119">
        <v>401926345</v>
      </c>
      <c r="H142" s="119">
        <v>23</v>
      </c>
      <c r="I142" s="117" t="s">
        <v>175</v>
      </c>
      <c r="J142" s="117" t="s">
        <v>176</v>
      </c>
      <c r="K142" s="117" t="s">
        <v>143</v>
      </c>
      <c r="L142" s="117" t="s">
        <v>969</v>
      </c>
    </row>
    <row r="143" spans="1:12" x14ac:dyDescent="0.25">
      <c r="A143" s="79" t="s">
        <v>2523</v>
      </c>
      <c r="B143" s="108" t="s">
        <v>961</v>
      </c>
      <c r="C143" s="108" t="s">
        <v>12</v>
      </c>
      <c r="D143" s="108" t="s">
        <v>108</v>
      </c>
      <c r="E143" s="108" t="s">
        <v>1792</v>
      </c>
      <c r="F143" s="108" t="s">
        <v>23</v>
      </c>
      <c r="G143" s="79" t="s">
        <v>2524</v>
      </c>
      <c r="H143" s="79" t="s">
        <v>156</v>
      </c>
      <c r="I143" s="108" t="s">
        <v>135</v>
      </c>
      <c r="J143" s="108" t="s">
        <v>145</v>
      </c>
      <c r="K143" s="116" t="s">
        <v>136</v>
      </c>
      <c r="L143" s="108" t="s">
        <v>969</v>
      </c>
    </row>
    <row r="144" spans="1:12" x14ac:dyDescent="0.25">
      <c r="A144" s="79" t="s">
        <v>2509</v>
      </c>
      <c r="B144" s="108" t="s">
        <v>961</v>
      </c>
      <c r="C144" s="108" t="s">
        <v>12</v>
      </c>
      <c r="D144" s="108" t="s">
        <v>108</v>
      </c>
      <c r="E144" s="108" t="s">
        <v>1635</v>
      </c>
      <c r="F144" s="108" t="s">
        <v>36</v>
      </c>
      <c r="G144" s="79" t="s">
        <v>2510</v>
      </c>
      <c r="H144" s="79" t="s">
        <v>156</v>
      </c>
      <c r="I144" s="108" t="s">
        <v>135</v>
      </c>
      <c r="J144" s="108" t="s">
        <v>145</v>
      </c>
      <c r="K144" s="116" t="s">
        <v>136</v>
      </c>
      <c r="L144" s="108" t="s">
        <v>969</v>
      </c>
    </row>
    <row r="145" spans="1:12" ht="24" x14ac:dyDescent="0.25">
      <c r="A145" s="79" t="s">
        <v>2398</v>
      </c>
      <c r="B145" s="108" t="s">
        <v>961</v>
      </c>
      <c r="C145" s="108" t="s">
        <v>16</v>
      </c>
      <c r="D145" s="108" t="s">
        <v>114</v>
      </c>
      <c r="E145" s="108" t="s">
        <v>1708</v>
      </c>
      <c r="F145" s="108" t="s">
        <v>23</v>
      </c>
      <c r="G145" s="79" t="s">
        <v>1845</v>
      </c>
      <c r="H145" s="79" t="s">
        <v>107</v>
      </c>
      <c r="I145" s="108" t="s">
        <v>1029</v>
      </c>
      <c r="J145" s="108" t="s">
        <v>1347</v>
      </c>
      <c r="K145" s="116" t="s">
        <v>1348</v>
      </c>
      <c r="L145" s="108" t="s">
        <v>980</v>
      </c>
    </row>
    <row r="146" spans="1:12" x14ac:dyDescent="0.25">
      <c r="A146" s="79" t="s">
        <v>2571</v>
      </c>
      <c r="B146" s="108" t="s">
        <v>961</v>
      </c>
      <c r="C146" s="108" t="s">
        <v>12</v>
      </c>
      <c r="D146" s="108" t="s">
        <v>115</v>
      </c>
      <c r="E146" s="108" t="s">
        <v>1819</v>
      </c>
      <c r="F146" s="108" t="s">
        <v>31</v>
      </c>
      <c r="G146" s="79" t="s">
        <v>2572</v>
      </c>
      <c r="H146" s="79" t="s">
        <v>125</v>
      </c>
      <c r="I146" s="108" t="s">
        <v>85</v>
      </c>
      <c r="J146" s="108" t="s">
        <v>84</v>
      </c>
      <c r="K146" s="116" t="s">
        <v>116</v>
      </c>
      <c r="L146" s="108" t="s">
        <v>969</v>
      </c>
    </row>
    <row r="147" spans="1:12" x14ac:dyDescent="0.25">
      <c r="A147" s="79" t="s">
        <v>2569</v>
      </c>
      <c r="B147" s="108" t="s">
        <v>961</v>
      </c>
      <c r="C147" s="108" t="s">
        <v>12</v>
      </c>
      <c r="D147" s="108" t="s">
        <v>115</v>
      </c>
      <c r="E147" s="108" t="s">
        <v>1818</v>
      </c>
      <c r="F147" s="108" t="s">
        <v>31</v>
      </c>
      <c r="G147" s="79" t="s">
        <v>2570</v>
      </c>
      <c r="H147" s="79" t="s">
        <v>125</v>
      </c>
      <c r="I147" s="108" t="s">
        <v>85</v>
      </c>
      <c r="J147" s="108" t="s">
        <v>84</v>
      </c>
      <c r="K147" s="116" t="s">
        <v>116</v>
      </c>
      <c r="L147" s="108" t="s">
        <v>969</v>
      </c>
    </row>
    <row r="148" spans="1:12" x14ac:dyDescent="0.25">
      <c r="A148" s="79" t="s">
        <v>2565</v>
      </c>
      <c r="B148" s="108" t="s">
        <v>961</v>
      </c>
      <c r="C148" s="108" t="s">
        <v>12</v>
      </c>
      <c r="D148" s="108" t="s">
        <v>115</v>
      </c>
      <c r="E148" s="108" t="s">
        <v>1816</v>
      </c>
      <c r="F148" s="108" t="s">
        <v>31</v>
      </c>
      <c r="G148" s="79" t="s">
        <v>2566</v>
      </c>
      <c r="H148" s="79" t="s">
        <v>125</v>
      </c>
      <c r="I148" s="108" t="s">
        <v>85</v>
      </c>
      <c r="J148" s="108" t="s">
        <v>84</v>
      </c>
      <c r="K148" s="116" t="s">
        <v>116</v>
      </c>
      <c r="L148" s="108" t="s">
        <v>969</v>
      </c>
    </row>
    <row r="149" spans="1:12" x14ac:dyDescent="0.25">
      <c r="A149" s="79" t="s">
        <v>2567</v>
      </c>
      <c r="B149" s="108" t="s">
        <v>961</v>
      </c>
      <c r="C149" s="108" t="s">
        <v>12</v>
      </c>
      <c r="D149" s="108" t="s">
        <v>115</v>
      </c>
      <c r="E149" s="108" t="s">
        <v>1817</v>
      </c>
      <c r="F149" s="108" t="s">
        <v>31</v>
      </c>
      <c r="G149" s="79" t="s">
        <v>2568</v>
      </c>
      <c r="H149" s="79" t="s">
        <v>125</v>
      </c>
      <c r="I149" s="108" t="s">
        <v>85</v>
      </c>
      <c r="J149" s="108" t="s">
        <v>84</v>
      </c>
      <c r="K149" s="116" t="s">
        <v>116</v>
      </c>
      <c r="L149" s="108" t="s">
        <v>969</v>
      </c>
    </row>
    <row r="150" spans="1:12" x14ac:dyDescent="0.25">
      <c r="A150" s="79" t="s">
        <v>2557</v>
      </c>
      <c r="B150" s="108" t="s">
        <v>961</v>
      </c>
      <c r="C150" s="108" t="s">
        <v>12</v>
      </c>
      <c r="D150" s="108" t="s">
        <v>115</v>
      </c>
      <c r="E150" s="108" t="s">
        <v>2558</v>
      </c>
      <c r="F150" s="108" t="s">
        <v>31</v>
      </c>
      <c r="G150" s="79" t="s">
        <v>2559</v>
      </c>
      <c r="H150" s="79" t="s">
        <v>125</v>
      </c>
      <c r="I150" s="108" t="s">
        <v>85</v>
      </c>
      <c r="J150" s="108" t="s">
        <v>84</v>
      </c>
      <c r="K150" s="116" t="s">
        <v>116</v>
      </c>
      <c r="L150" s="108" t="s">
        <v>969</v>
      </c>
    </row>
    <row r="151" spans="1:12" x14ac:dyDescent="0.25">
      <c r="A151" s="79" t="s">
        <v>2560</v>
      </c>
      <c r="B151" s="108" t="s">
        <v>961</v>
      </c>
      <c r="C151" s="108" t="s">
        <v>12</v>
      </c>
      <c r="D151" s="108" t="s">
        <v>115</v>
      </c>
      <c r="E151" s="108" t="s">
        <v>2561</v>
      </c>
      <c r="F151" s="108" t="s">
        <v>31</v>
      </c>
      <c r="G151" s="79" t="s">
        <v>2562</v>
      </c>
      <c r="H151" s="79" t="s">
        <v>125</v>
      </c>
      <c r="I151" s="108" t="s">
        <v>85</v>
      </c>
      <c r="J151" s="108" t="s">
        <v>84</v>
      </c>
      <c r="K151" s="116" t="s">
        <v>116</v>
      </c>
      <c r="L151" s="108" t="s">
        <v>969</v>
      </c>
    </row>
    <row r="152" spans="1:12" x14ac:dyDescent="0.25">
      <c r="A152" s="119">
        <v>7055097</v>
      </c>
      <c r="B152" s="117" t="s">
        <v>961</v>
      </c>
      <c r="C152" s="117" t="s">
        <v>12</v>
      </c>
      <c r="D152" s="117" t="s">
        <v>117</v>
      </c>
      <c r="E152" s="117" t="s">
        <v>1887</v>
      </c>
      <c r="F152" s="117" t="s">
        <v>31</v>
      </c>
      <c r="G152" s="119">
        <v>403069973</v>
      </c>
      <c r="H152" s="119">
        <v>6</v>
      </c>
      <c r="I152" s="117" t="s">
        <v>85</v>
      </c>
      <c r="J152" s="117" t="s">
        <v>84</v>
      </c>
      <c r="K152" s="117" t="s">
        <v>116</v>
      </c>
      <c r="L152" s="117" t="s">
        <v>969</v>
      </c>
    </row>
    <row r="153" spans="1:12" x14ac:dyDescent="0.25">
      <c r="A153" s="119">
        <v>7055098</v>
      </c>
      <c r="B153" s="117" t="s">
        <v>961</v>
      </c>
      <c r="C153" s="117" t="s">
        <v>12</v>
      </c>
      <c r="D153" s="117" t="s">
        <v>117</v>
      </c>
      <c r="E153" s="117" t="s">
        <v>1826</v>
      </c>
      <c r="F153" s="117" t="s">
        <v>31</v>
      </c>
      <c r="G153" s="119">
        <v>403069974</v>
      </c>
      <c r="H153" s="119">
        <v>6</v>
      </c>
      <c r="I153" s="117" t="s">
        <v>85</v>
      </c>
      <c r="J153" s="117" t="s">
        <v>84</v>
      </c>
      <c r="K153" s="117" t="s">
        <v>116</v>
      </c>
      <c r="L153" s="117" t="s">
        <v>969</v>
      </c>
    </row>
    <row r="154" spans="1:12" x14ac:dyDescent="0.25">
      <c r="A154" s="119">
        <v>7055099</v>
      </c>
      <c r="B154" s="117" t="s">
        <v>961</v>
      </c>
      <c r="C154" s="117" t="s">
        <v>12</v>
      </c>
      <c r="D154" s="117" t="s">
        <v>117</v>
      </c>
      <c r="E154" s="117" t="s">
        <v>1827</v>
      </c>
      <c r="F154" s="117" t="s">
        <v>31</v>
      </c>
      <c r="G154" s="119">
        <v>403069975</v>
      </c>
      <c r="H154" s="119">
        <v>6</v>
      </c>
      <c r="I154" s="117" t="s">
        <v>85</v>
      </c>
      <c r="J154" s="117" t="s">
        <v>84</v>
      </c>
      <c r="K154" s="117" t="s">
        <v>116</v>
      </c>
      <c r="L154" s="117" t="s">
        <v>969</v>
      </c>
    </row>
    <row r="155" spans="1:12" x14ac:dyDescent="0.25">
      <c r="A155" s="119">
        <v>7055100</v>
      </c>
      <c r="B155" s="117" t="s">
        <v>961</v>
      </c>
      <c r="C155" s="117" t="s">
        <v>12</v>
      </c>
      <c r="D155" s="117" t="s">
        <v>117</v>
      </c>
      <c r="E155" s="117" t="s">
        <v>1828</v>
      </c>
      <c r="F155" s="117" t="s">
        <v>31</v>
      </c>
      <c r="G155" s="119">
        <v>403069976</v>
      </c>
      <c r="H155" s="119">
        <v>6</v>
      </c>
      <c r="I155" s="117" t="s">
        <v>85</v>
      </c>
      <c r="J155" s="117" t="s">
        <v>84</v>
      </c>
      <c r="K155" s="117" t="s">
        <v>116</v>
      </c>
      <c r="L155" s="117" t="s">
        <v>969</v>
      </c>
    </row>
    <row r="156" spans="1:12" x14ac:dyDescent="0.25">
      <c r="A156" s="119">
        <v>7055101</v>
      </c>
      <c r="B156" s="117" t="s">
        <v>961</v>
      </c>
      <c r="C156" s="117" t="s">
        <v>12</v>
      </c>
      <c r="D156" s="117" t="s">
        <v>117</v>
      </c>
      <c r="E156" s="117" t="s">
        <v>1902</v>
      </c>
      <c r="F156" s="117" t="s">
        <v>31</v>
      </c>
      <c r="G156" s="119">
        <v>403069977</v>
      </c>
      <c r="H156" s="119">
        <v>6</v>
      </c>
      <c r="I156" s="117" t="s">
        <v>85</v>
      </c>
      <c r="J156" s="117" t="s">
        <v>84</v>
      </c>
      <c r="K156" s="117" t="s">
        <v>116</v>
      </c>
      <c r="L156" s="117" t="s">
        <v>969</v>
      </c>
    </row>
    <row r="157" spans="1:12" x14ac:dyDescent="0.25">
      <c r="A157" s="119">
        <v>7055102</v>
      </c>
      <c r="B157" s="117" t="s">
        <v>961</v>
      </c>
      <c r="C157" s="117" t="s">
        <v>12</v>
      </c>
      <c r="D157" s="117" t="s">
        <v>117</v>
      </c>
      <c r="E157" s="117" t="s">
        <v>1903</v>
      </c>
      <c r="F157" s="117" t="s">
        <v>31</v>
      </c>
      <c r="G157" s="119">
        <v>403069978</v>
      </c>
      <c r="H157" s="119">
        <v>6</v>
      </c>
      <c r="I157" s="117" t="s">
        <v>85</v>
      </c>
      <c r="J157" s="117" t="s">
        <v>84</v>
      </c>
      <c r="K157" s="117" t="s">
        <v>116</v>
      </c>
      <c r="L157" s="117" t="s">
        <v>969</v>
      </c>
    </row>
    <row r="158" spans="1:12" x14ac:dyDescent="0.25">
      <c r="A158" s="79" t="s">
        <v>2458</v>
      </c>
      <c r="B158" s="108" t="s">
        <v>961</v>
      </c>
      <c r="C158" s="108" t="s">
        <v>16</v>
      </c>
      <c r="D158" s="108" t="s">
        <v>117</v>
      </c>
      <c r="E158" s="108" t="s">
        <v>1866</v>
      </c>
      <c r="F158" s="108" t="s">
        <v>23</v>
      </c>
      <c r="G158" s="79" t="s">
        <v>1916</v>
      </c>
      <c r="H158" s="79" t="s">
        <v>155</v>
      </c>
      <c r="I158" s="108" t="s">
        <v>85</v>
      </c>
      <c r="J158" s="108" t="s">
        <v>84</v>
      </c>
      <c r="K158" s="116" t="s">
        <v>116</v>
      </c>
      <c r="L158" s="108" t="s">
        <v>969</v>
      </c>
    </row>
    <row r="159" spans="1:12" x14ac:dyDescent="0.25">
      <c r="A159" s="79" t="s">
        <v>2507</v>
      </c>
      <c r="B159" s="108" t="s">
        <v>961</v>
      </c>
      <c r="C159" s="108" t="s">
        <v>12</v>
      </c>
      <c r="D159" s="108" t="s">
        <v>108</v>
      </c>
      <c r="E159" s="108" t="s">
        <v>1879</v>
      </c>
      <c r="F159" s="108" t="s">
        <v>31</v>
      </c>
      <c r="G159" s="79" t="s">
        <v>2508</v>
      </c>
      <c r="H159" s="79" t="s">
        <v>134</v>
      </c>
      <c r="I159" s="108" t="s">
        <v>137</v>
      </c>
      <c r="J159" s="108" t="s">
        <v>82</v>
      </c>
      <c r="K159" s="116" t="s">
        <v>132</v>
      </c>
      <c r="L159" s="108" t="s">
        <v>969</v>
      </c>
    </row>
    <row r="160" spans="1:12" x14ac:dyDescent="0.25">
      <c r="A160" s="79" t="s">
        <v>2467</v>
      </c>
      <c r="B160" s="108" t="s">
        <v>961</v>
      </c>
      <c r="C160" s="108" t="s">
        <v>16</v>
      </c>
      <c r="D160" s="108" t="s">
        <v>117</v>
      </c>
      <c r="E160" s="108" t="s">
        <v>1873</v>
      </c>
      <c r="F160" s="108" t="s">
        <v>23</v>
      </c>
      <c r="G160" s="79" t="s">
        <v>1919</v>
      </c>
      <c r="H160" s="79" t="s">
        <v>119</v>
      </c>
      <c r="I160" s="108" t="s">
        <v>81</v>
      </c>
      <c r="J160" s="108" t="s">
        <v>84</v>
      </c>
      <c r="K160" s="116" t="s">
        <v>111</v>
      </c>
      <c r="L160" s="108" t="s">
        <v>969</v>
      </c>
    </row>
    <row r="161" spans="1:12" x14ac:dyDescent="0.25">
      <c r="A161" s="79" t="s">
        <v>2465</v>
      </c>
      <c r="B161" s="108" t="s">
        <v>961</v>
      </c>
      <c r="C161" s="108" t="s">
        <v>16</v>
      </c>
      <c r="D161" s="108" t="s">
        <v>117</v>
      </c>
      <c r="E161" s="108" t="s">
        <v>1871</v>
      </c>
      <c r="F161" s="108" t="s">
        <v>23</v>
      </c>
      <c r="G161" s="79" t="s">
        <v>1918</v>
      </c>
      <c r="H161" s="79" t="s">
        <v>119</v>
      </c>
      <c r="I161" s="108" t="s">
        <v>81</v>
      </c>
      <c r="J161" s="108" t="s">
        <v>84</v>
      </c>
      <c r="K161" s="116" t="s">
        <v>111</v>
      </c>
      <c r="L161" s="108" t="s">
        <v>969</v>
      </c>
    </row>
    <row r="162" spans="1:12" x14ac:dyDescent="0.25">
      <c r="A162" s="79" t="s">
        <v>2464</v>
      </c>
      <c r="B162" s="108" t="s">
        <v>961</v>
      </c>
      <c r="C162" s="108" t="s">
        <v>16</v>
      </c>
      <c r="D162" s="108" t="s">
        <v>117</v>
      </c>
      <c r="E162" s="108" t="s">
        <v>1870</v>
      </c>
      <c r="F162" s="108" t="s">
        <v>23</v>
      </c>
      <c r="G162" s="79" t="s">
        <v>1917</v>
      </c>
      <c r="H162" s="79" t="s">
        <v>119</v>
      </c>
      <c r="I162" s="108" t="s">
        <v>81</v>
      </c>
      <c r="J162" s="108" t="s">
        <v>84</v>
      </c>
      <c r="K162" s="116" t="s">
        <v>111</v>
      </c>
      <c r="L162" s="108" t="s">
        <v>969</v>
      </c>
    </row>
    <row r="163" spans="1:12" x14ac:dyDescent="0.25">
      <c r="A163" s="79" t="s">
        <v>2468</v>
      </c>
      <c r="B163" s="108" t="s">
        <v>961</v>
      </c>
      <c r="C163" s="108" t="s">
        <v>16</v>
      </c>
      <c r="D163" s="108" t="s">
        <v>117</v>
      </c>
      <c r="E163" s="108" t="s">
        <v>1874</v>
      </c>
      <c r="F163" s="108" t="s">
        <v>23</v>
      </c>
      <c r="G163" s="79" t="s">
        <v>1920</v>
      </c>
      <c r="H163" s="79" t="s">
        <v>119</v>
      </c>
      <c r="I163" s="108" t="s">
        <v>81</v>
      </c>
      <c r="J163" s="108" t="s">
        <v>84</v>
      </c>
      <c r="K163" s="116" t="s">
        <v>111</v>
      </c>
      <c r="L163" s="108" t="s">
        <v>969</v>
      </c>
    </row>
    <row r="164" spans="1:12" x14ac:dyDescent="0.25">
      <c r="A164" s="79" t="s">
        <v>2469</v>
      </c>
      <c r="B164" s="108" t="s">
        <v>961</v>
      </c>
      <c r="C164" s="108" t="s">
        <v>16</v>
      </c>
      <c r="D164" s="108" t="s">
        <v>117</v>
      </c>
      <c r="E164" s="108" t="s">
        <v>1875</v>
      </c>
      <c r="F164" s="108" t="s">
        <v>31</v>
      </c>
      <c r="G164" s="79" t="s">
        <v>1921</v>
      </c>
      <c r="H164" s="79" t="s">
        <v>119</v>
      </c>
      <c r="I164" s="108" t="s">
        <v>81</v>
      </c>
      <c r="J164" s="108" t="s">
        <v>84</v>
      </c>
      <c r="K164" s="116" t="s">
        <v>111</v>
      </c>
      <c r="L164" s="108" t="s">
        <v>969</v>
      </c>
    </row>
    <row r="165" spans="1:12" x14ac:dyDescent="0.25">
      <c r="A165" s="119">
        <v>7055110</v>
      </c>
      <c r="B165" s="117" t="s">
        <v>961</v>
      </c>
      <c r="C165" s="117" t="s">
        <v>12</v>
      </c>
      <c r="D165" s="117" t="s">
        <v>117</v>
      </c>
      <c r="E165" s="117" t="s">
        <v>1888</v>
      </c>
      <c r="F165" s="117" t="s">
        <v>29</v>
      </c>
      <c r="G165" s="119">
        <v>403069980</v>
      </c>
      <c r="H165" s="119">
        <v>6</v>
      </c>
      <c r="I165" s="117" t="s">
        <v>85</v>
      </c>
      <c r="J165" s="117" t="s">
        <v>84</v>
      </c>
      <c r="K165" s="117" t="s">
        <v>116</v>
      </c>
      <c r="L165" s="117" t="s">
        <v>969</v>
      </c>
    </row>
    <row r="166" spans="1:12" x14ac:dyDescent="0.25">
      <c r="A166" s="119">
        <v>7055111</v>
      </c>
      <c r="B166" s="117" t="s">
        <v>961</v>
      </c>
      <c r="C166" s="117" t="s">
        <v>12</v>
      </c>
      <c r="D166" s="117" t="s">
        <v>117</v>
      </c>
      <c r="E166" s="117" t="s">
        <v>1889</v>
      </c>
      <c r="F166" s="117" t="s">
        <v>29</v>
      </c>
      <c r="G166" s="119">
        <v>403069981</v>
      </c>
      <c r="H166" s="119">
        <v>6</v>
      </c>
      <c r="I166" s="117" t="s">
        <v>85</v>
      </c>
      <c r="J166" s="117" t="s">
        <v>84</v>
      </c>
      <c r="K166" s="117" t="s">
        <v>116</v>
      </c>
      <c r="L166" s="117" t="s">
        <v>969</v>
      </c>
    </row>
    <row r="167" spans="1:12" x14ac:dyDescent="0.25">
      <c r="A167" s="119">
        <v>7055112</v>
      </c>
      <c r="B167" s="117" t="s">
        <v>961</v>
      </c>
      <c r="C167" s="117" t="s">
        <v>12</v>
      </c>
      <c r="D167" s="117" t="s">
        <v>117</v>
      </c>
      <c r="E167" s="117" t="s">
        <v>1906</v>
      </c>
      <c r="F167" s="117" t="s">
        <v>31</v>
      </c>
      <c r="G167" s="119">
        <v>403069982</v>
      </c>
      <c r="H167" s="119">
        <v>6</v>
      </c>
      <c r="I167" s="117" t="s">
        <v>85</v>
      </c>
      <c r="J167" s="117" t="s">
        <v>84</v>
      </c>
      <c r="K167" s="117" t="s">
        <v>116</v>
      </c>
      <c r="L167" s="117" t="s">
        <v>969</v>
      </c>
    </row>
    <row r="168" spans="1:12" x14ac:dyDescent="0.25">
      <c r="A168" s="119">
        <v>7055113</v>
      </c>
      <c r="B168" s="117" t="s">
        <v>961</v>
      </c>
      <c r="C168" s="117" t="s">
        <v>12</v>
      </c>
      <c r="D168" s="117" t="s">
        <v>117</v>
      </c>
      <c r="E168" s="117" t="s">
        <v>1907</v>
      </c>
      <c r="F168" s="117" t="s">
        <v>31</v>
      </c>
      <c r="G168" s="119">
        <v>403069983</v>
      </c>
      <c r="H168" s="119">
        <v>6</v>
      </c>
      <c r="I168" s="117" t="s">
        <v>85</v>
      </c>
      <c r="J168" s="117" t="s">
        <v>84</v>
      </c>
      <c r="K168" s="117" t="s">
        <v>116</v>
      </c>
      <c r="L168" s="117" t="s">
        <v>969</v>
      </c>
    </row>
    <row r="169" spans="1:12" x14ac:dyDescent="0.25">
      <c r="A169" s="119">
        <v>7055114</v>
      </c>
      <c r="B169" s="117" t="s">
        <v>961</v>
      </c>
      <c r="C169" s="117" t="s">
        <v>12</v>
      </c>
      <c r="D169" s="117" t="s">
        <v>117</v>
      </c>
      <c r="E169" s="117" t="s">
        <v>1908</v>
      </c>
      <c r="F169" s="117" t="s">
        <v>31</v>
      </c>
      <c r="G169" s="119">
        <v>403069984</v>
      </c>
      <c r="H169" s="119">
        <v>6</v>
      </c>
      <c r="I169" s="117" t="s">
        <v>85</v>
      </c>
      <c r="J169" s="117" t="s">
        <v>84</v>
      </c>
      <c r="K169" s="117" t="s">
        <v>116</v>
      </c>
      <c r="L169" s="117" t="s">
        <v>969</v>
      </c>
    </row>
    <row r="170" spans="1:12" x14ac:dyDescent="0.25">
      <c r="A170" s="119">
        <v>7055115</v>
      </c>
      <c r="B170" s="117" t="s">
        <v>41</v>
      </c>
      <c r="C170" s="117" t="s">
        <v>16</v>
      </c>
      <c r="D170" s="117" t="s">
        <v>1652</v>
      </c>
      <c r="E170" s="117">
        <v>1</v>
      </c>
      <c r="F170" s="117" t="s">
        <v>23</v>
      </c>
      <c r="G170" s="119">
        <v>405907151</v>
      </c>
      <c r="H170" s="119">
        <v>2</v>
      </c>
      <c r="I170" s="117" t="s">
        <v>1341</v>
      </c>
      <c r="J170" s="117" t="s">
        <v>1653</v>
      </c>
      <c r="K170" s="118" t="s">
        <v>1343</v>
      </c>
      <c r="L170" s="117" t="s">
        <v>969</v>
      </c>
    </row>
    <row r="171" spans="1:12" x14ac:dyDescent="0.25">
      <c r="A171" s="119">
        <v>7055117</v>
      </c>
      <c r="B171" s="117" t="s">
        <v>42</v>
      </c>
      <c r="C171" s="117" t="s">
        <v>16</v>
      </c>
      <c r="D171" s="117" t="s">
        <v>115</v>
      </c>
      <c r="E171" s="117" t="s">
        <v>2617</v>
      </c>
      <c r="F171" s="117" t="s">
        <v>23</v>
      </c>
      <c r="G171" s="119">
        <v>405320334</v>
      </c>
      <c r="H171" s="119">
        <v>2</v>
      </c>
      <c r="I171" s="117" t="s">
        <v>140</v>
      </c>
      <c r="J171" s="117" t="s">
        <v>141</v>
      </c>
      <c r="K171" s="118" t="s">
        <v>142</v>
      </c>
      <c r="L171" s="117" t="s">
        <v>969</v>
      </c>
    </row>
    <row r="172" spans="1:12" x14ac:dyDescent="0.25">
      <c r="A172" s="119">
        <v>7055118</v>
      </c>
      <c r="B172" s="117" t="s">
        <v>42</v>
      </c>
      <c r="C172" s="117" t="s">
        <v>16</v>
      </c>
      <c r="D172" s="117" t="s">
        <v>114</v>
      </c>
      <c r="E172" s="117" t="s">
        <v>1831</v>
      </c>
      <c r="F172" s="117" t="s">
        <v>20</v>
      </c>
      <c r="G172" s="119">
        <v>409520309</v>
      </c>
      <c r="H172" s="119">
        <v>25</v>
      </c>
      <c r="I172" s="117" t="s">
        <v>109</v>
      </c>
      <c r="J172" s="117" t="s">
        <v>1619</v>
      </c>
      <c r="K172" s="117" t="s">
        <v>1664</v>
      </c>
      <c r="L172" s="117" t="s">
        <v>969</v>
      </c>
    </row>
    <row r="173" spans="1:12" x14ac:dyDescent="0.25">
      <c r="A173" s="119">
        <v>7055119</v>
      </c>
      <c r="B173" s="117" t="s">
        <v>42</v>
      </c>
      <c r="C173" s="117" t="s">
        <v>16</v>
      </c>
      <c r="D173" s="117" t="s">
        <v>115</v>
      </c>
      <c r="E173" s="117" t="s">
        <v>2621</v>
      </c>
      <c r="F173" s="117" t="s">
        <v>29</v>
      </c>
      <c r="G173" s="119">
        <v>405320793</v>
      </c>
      <c r="H173" s="119">
        <v>2</v>
      </c>
      <c r="I173" s="117" t="s">
        <v>140</v>
      </c>
      <c r="J173" s="117" t="s">
        <v>141</v>
      </c>
      <c r="K173" s="118" t="s">
        <v>142</v>
      </c>
      <c r="L173" s="117" t="s">
        <v>969</v>
      </c>
    </row>
    <row r="174" spans="1:12" x14ac:dyDescent="0.25">
      <c r="A174" s="119">
        <v>7055120</v>
      </c>
      <c r="B174" s="117" t="s">
        <v>42</v>
      </c>
      <c r="C174" s="117" t="s">
        <v>16</v>
      </c>
      <c r="D174" s="117" t="s">
        <v>114</v>
      </c>
      <c r="E174" s="117" t="s">
        <v>1802</v>
      </c>
      <c r="F174" s="117" t="s">
        <v>20</v>
      </c>
      <c r="G174" s="119">
        <v>409500207</v>
      </c>
      <c r="H174" s="119">
        <v>23</v>
      </c>
      <c r="I174" s="117" t="s">
        <v>109</v>
      </c>
      <c r="J174" s="117" t="s">
        <v>1619</v>
      </c>
      <c r="K174" s="117" t="s">
        <v>1664</v>
      </c>
      <c r="L174" s="117" t="s">
        <v>969</v>
      </c>
    </row>
    <row r="175" spans="1:12" x14ac:dyDescent="0.25">
      <c r="A175" s="119">
        <v>7055121</v>
      </c>
      <c r="B175" s="117" t="s">
        <v>42</v>
      </c>
      <c r="C175" s="117" t="s">
        <v>17</v>
      </c>
      <c r="D175" s="117" t="s">
        <v>114</v>
      </c>
      <c r="E175" s="117" t="s">
        <v>1778</v>
      </c>
      <c r="F175" s="117" t="s">
        <v>20</v>
      </c>
      <c r="G175" s="119">
        <v>409520439</v>
      </c>
      <c r="H175" s="119">
        <v>26</v>
      </c>
      <c r="I175" s="117" t="s">
        <v>109</v>
      </c>
      <c r="J175" s="117" t="s">
        <v>1619</v>
      </c>
      <c r="K175" s="118" t="s">
        <v>1664</v>
      </c>
      <c r="L175" s="117" t="s">
        <v>969</v>
      </c>
    </row>
    <row r="176" spans="1:12" x14ac:dyDescent="0.25">
      <c r="A176" s="119">
        <v>7055122</v>
      </c>
      <c r="B176" s="117" t="s">
        <v>42</v>
      </c>
      <c r="C176" s="117" t="s">
        <v>16</v>
      </c>
      <c r="D176" s="117" t="s">
        <v>114</v>
      </c>
      <c r="E176" s="117" t="s">
        <v>1803</v>
      </c>
      <c r="F176" s="117" t="s">
        <v>20</v>
      </c>
      <c r="G176" s="119">
        <v>409500233</v>
      </c>
      <c r="H176" s="119">
        <v>26</v>
      </c>
      <c r="I176" s="117" t="s">
        <v>109</v>
      </c>
      <c r="J176" s="117" t="s">
        <v>1619</v>
      </c>
      <c r="K176" s="117" t="s">
        <v>1664</v>
      </c>
      <c r="L176" s="117" t="s">
        <v>969</v>
      </c>
    </row>
    <row r="177" spans="1:12" x14ac:dyDescent="0.25">
      <c r="A177" s="119">
        <v>7055123</v>
      </c>
      <c r="B177" s="117" t="s">
        <v>42</v>
      </c>
      <c r="C177" s="117" t="s">
        <v>16</v>
      </c>
      <c r="D177" s="117" t="s">
        <v>115</v>
      </c>
      <c r="E177" s="117" t="s">
        <v>2614</v>
      </c>
      <c r="F177" s="117" t="s">
        <v>23</v>
      </c>
      <c r="G177" s="119">
        <v>405322462</v>
      </c>
      <c r="H177" s="119">
        <v>11</v>
      </c>
      <c r="I177" s="117" t="s">
        <v>140</v>
      </c>
      <c r="J177" s="117" t="s">
        <v>141</v>
      </c>
      <c r="K177" s="118" t="s">
        <v>142</v>
      </c>
      <c r="L177" s="117" t="s">
        <v>969</v>
      </c>
    </row>
    <row r="178" spans="1:12" x14ac:dyDescent="0.25">
      <c r="A178" s="119">
        <v>7055124</v>
      </c>
      <c r="B178" s="117" t="s">
        <v>42</v>
      </c>
      <c r="C178" s="117" t="s">
        <v>16</v>
      </c>
      <c r="D178" s="117" t="s">
        <v>115</v>
      </c>
      <c r="E178" s="117" t="s">
        <v>2623</v>
      </c>
      <c r="F178" s="117" t="s">
        <v>29</v>
      </c>
      <c r="G178" s="119">
        <v>405322087</v>
      </c>
      <c r="H178" s="119">
        <v>3</v>
      </c>
      <c r="I178" s="117" t="s">
        <v>140</v>
      </c>
      <c r="J178" s="117" t="s">
        <v>141</v>
      </c>
      <c r="K178" s="118" t="s">
        <v>142</v>
      </c>
      <c r="L178" s="117" t="s">
        <v>969</v>
      </c>
    </row>
    <row r="179" spans="1:12" x14ac:dyDescent="0.25">
      <c r="A179" s="119">
        <v>7055125</v>
      </c>
      <c r="B179" s="117" t="s">
        <v>42</v>
      </c>
      <c r="C179" s="117" t="s">
        <v>16</v>
      </c>
      <c r="D179" s="117" t="s">
        <v>115</v>
      </c>
      <c r="E179" s="117" t="s">
        <v>2613</v>
      </c>
      <c r="F179" s="117" t="s">
        <v>29</v>
      </c>
      <c r="G179" s="119">
        <v>405322381</v>
      </c>
      <c r="H179" s="119">
        <v>3</v>
      </c>
      <c r="I179" s="117" t="s">
        <v>140</v>
      </c>
      <c r="J179" s="117" t="s">
        <v>141</v>
      </c>
      <c r="K179" s="118" t="s">
        <v>142</v>
      </c>
      <c r="L179" s="117" t="s">
        <v>969</v>
      </c>
    </row>
    <row r="180" spans="1:12" x14ac:dyDescent="0.25">
      <c r="A180" s="119">
        <v>7055126</v>
      </c>
      <c r="B180" s="117" t="s">
        <v>42</v>
      </c>
      <c r="C180" s="117" t="s">
        <v>16</v>
      </c>
      <c r="D180" s="117" t="s">
        <v>115</v>
      </c>
      <c r="E180" s="117" t="s">
        <v>2622</v>
      </c>
      <c r="F180" s="117" t="s">
        <v>29</v>
      </c>
      <c r="G180" s="119">
        <v>405322227</v>
      </c>
      <c r="H180" s="119">
        <v>3</v>
      </c>
      <c r="I180" s="117" t="s">
        <v>140</v>
      </c>
      <c r="J180" s="117" t="s">
        <v>141</v>
      </c>
      <c r="K180" s="118" t="s">
        <v>142</v>
      </c>
      <c r="L180" s="117" t="s">
        <v>969</v>
      </c>
    </row>
    <row r="181" spans="1:12" x14ac:dyDescent="0.25">
      <c r="A181" s="119">
        <v>7055127</v>
      </c>
      <c r="B181" s="117" t="s">
        <v>42</v>
      </c>
      <c r="C181" s="117" t="s">
        <v>16</v>
      </c>
      <c r="D181" s="117" t="s">
        <v>115</v>
      </c>
      <c r="E181" s="117" t="s">
        <v>2615</v>
      </c>
      <c r="F181" s="117" t="s">
        <v>36</v>
      </c>
      <c r="G181" s="119">
        <v>405321918</v>
      </c>
      <c r="H181" s="119">
        <v>10</v>
      </c>
      <c r="I181" s="117" t="s">
        <v>140</v>
      </c>
      <c r="J181" s="117" t="s">
        <v>141</v>
      </c>
      <c r="K181" s="118" t="s">
        <v>142</v>
      </c>
      <c r="L181" s="117" t="s">
        <v>969</v>
      </c>
    </row>
    <row r="182" spans="1:12" x14ac:dyDescent="0.25">
      <c r="A182" s="119">
        <v>7055128</v>
      </c>
      <c r="B182" s="117" t="s">
        <v>42</v>
      </c>
      <c r="C182" s="117" t="s">
        <v>16</v>
      </c>
      <c r="D182" s="117" t="s">
        <v>115</v>
      </c>
      <c r="E182" s="117" t="s">
        <v>2619</v>
      </c>
      <c r="F182" s="117" t="s">
        <v>36</v>
      </c>
      <c r="G182" s="119">
        <v>405320351</v>
      </c>
      <c r="H182" s="119">
        <v>11</v>
      </c>
      <c r="I182" s="117" t="s">
        <v>140</v>
      </c>
      <c r="J182" s="117" t="s">
        <v>141</v>
      </c>
      <c r="K182" s="118" t="s">
        <v>142</v>
      </c>
      <c r="L182" s="117" t="s">
        <v>969</v>
      </c>
    </row>
    <row r="183" spans="1:12" x14ac:dyDescent="0.25">
      <c r="A183" s="119">
        <v>7055129</v>
      </c>
      <c r="B183" s="117" t="s">
        <v>42</v>
      </c>
      <c r="C183" s="117" t="s">
        <v>16</v>
      </c>
      <c r="D183" s="117" t="s">
        <v>115</v>
      </c>
      <c r="E183" s="117" t="s">
        <v>2616</v>
      </c>
      <c r="F183" s="117" t="s">
        <v>23</v>
      </c>
      <c r="G183" s="119">
        <v>405320228</v>
      </c>
      <c r="H183" s="119">
        <v>3</v>
      </c>
      <c r="I183" s="117" t="s">
        <v>140</v>
      </c>
      <c r="J183" s="117" t="s">
        <v>141</v>
      </c>
      <c r="K183" s="118" t="s">
        <v>142</v>
      </c>
      <c r="L183" s="117" t="s">
        <v>969</v>
      </c>
    </row>
    <row r="184" spans="1:12" x14ac:dyDescent="0.25">
      <c r="A184" s="119">
        <v>7055130</v>
      </c>
      <c r="B184" s="117" t="s">
        <v>42</v>
      </c>
      <c r="C184" s="117" t="s">
        <v>16</v>
      </c>
      <c r="D184" s="117" t="s">
        <v>115</v>
      </c>
      <c r="E184" s="117" t="s">
        <v>2624</v>
      </c>
      <c r="F184" s="117" t="s">
        <v>36</v>
      </c>
      <c r="G184" s="119">
        <v>405322389</v>
      </c>
      <c r="H184" s="119">
        <v>3</v>
      </c>
      <c r="I184" s="117" t="s">
        <v>140</v>
      </c>
      <c r="J184" s="117" t="s">
        <v>141</v>
      </c>
      <c r="K184" s="118" t="s">
        <v>142</v>
      </c>
      <c r="L184" s="117" t="s">
        <v>969</v>
      </c>
    </row>
    <row r="185" spans="1:12" x14ac:dyDescent="0.25">
      <c r="A185" s="119">
        <v>7055131</v>
      </c>
      <c r="B185" s="117" t="s">
        <v>42</v>
      </c>
      <c r="C185" s="117" t="s">
        <v>16</v>
      </c>
      <c r="D185" s="117" t="s">
        <v>115</v>
      </c>
      <c r="E185" s="117" t="s">
        <v>2618</v>
      </c>
      <c r="F185" s="117" t="s">
        <v>23</v>
      </c>
      <c r="G185" s="119">
        <v>405322620</v>
      </c>
      <c r="H185" s="119">
        <v>3</v>
      </c>
      <c r="I185" s="117" t="s">
        <v>140</v>
      </c>
      <c r="J185" s="117" t="s">
        <v>141</v>
      </c>
      <c r="K185" s="118" t="s">
        <v>142</v>
      </c>
      <c r="L185" s="117" t="s">
        <v>969</v>
      </c>
    </row>
    <row r="186" spans="1:12" x14ac:dyDescent="0.25">
      <c r="A186" s="119">
        <v>7055132</v>
      </c>
      <c r="B186" s="117" t="s">
        <v>42</v>
      </c>
      <c r="C186" s="117" t="s">
        <v>16</v>
      </c>
      <c r="D186" s="117" t="s">
        <v>114</v>
      </c>
      <c r="E186" s="117" t="s">
        <v>1830</v>
      </c>
      <c r="F186" s="117" t="s">
        <v>20</v>
      </c>
      <c r="G186" s="119">
        <v>409521193</v>
      </c>
      <c r="H186" s="119">
        <v>23</v>
      </c>
      <c r="I186" s="117" t="s">
        <v>109</v>
      </c>
      <c r="J186" s="117" t="s">
        <v>1619</v>
      </c>
      <c r="K186" s="117" t="s">
        <v>1664</v>
      </c>
      <c r="L186" s="117" t="s">
        <v>969</v>
      </c>
    </row>
    <row r="187" spans="1:12" x14ac:dyDescent="0.25">
      <c r="A187" s="119">
        <v>7055133</v>
      </c>
      <c r="B187" s="117" t="s">
        <v>42</v>
      </c>
      <c r="C187" s="117" t="s">
        <v>16</v>
      </c>
      <c r="D187" s="117" t="s">
        <v>114</v>
      </c>
      <c r="E187" s="117" t="s">
        <v>1832</v>
      </c>
      <c r="F187" s="117" t="s">
        <v>20</v>
      </c>
      <c r="G187" s="119">
        <v>409521260</v>
      </c>
      <c r="H187" s="119">
        <v>23</v>
      </c>
      <c r="I187" s="117" t="s">
        <v>109</v>
      </c>
      <c r="J187" s="117" t="s">
        <v>1619</v>
      </c>
      <c r="K187" s="117" t="s">
        <v>1664</v>
      </c>
      <c r="L187" s="117" t="s">
        <v>969</v>
      </c>
    </row>
    <row r="188" spans="1:12" x14ac:dyDescent="0.25">
      <c r="A188" s="119">
        <v>7055134</v>
      </c>
      <c r="B188" s="117" t="s">
        <v>42</v>
      </c>
      <c r="C188" s="117" t="s">
        <v>16</v>
      </c>
      <c r="D188" s="117" t="s">
        <v>114</v>
      </c>
      <c r="E188" s="117" t="s">
        <v>1829</v>
      </c>
      <c r="F188" s="117" t="s">
        <v>20</v>
      </c>
      <c r="G188" s="119">
        <v>409521161</v>
      </c>
      <c r="H188" s="119">
        <v>23</v>
      </c>
      <c r="I188" s="117" t="s">
        <v>109</v>
      </c>
      <c r="J188" s="117" t="s">
        <v>1619</v>
      </c>
      <c r="K188" s="117" t="s">
        <v>1664</v>
      </c>
      <c r="L188" s="117" t="s">
        <v>969</v>
      </c>
    </row>
    <row r="189" spans="1:12" x14ac:dyDescent="0.25">
      <c r="A189" s="79" t="s">
        <v>2466</v>
      </c>
      <c r="B189" s="108" t="s">
        <v>961</v>
      </c>
      <c r="C189" s="108" t="s">
        <v>16</v>
      </c>
      <c r="D189" s="108" t="s">
        <v>117</v>
      </c>
      <c r="E189" s="108" t="s">
        <v>1872</v>
      </c>
      <c r="F189" s="108" t="s">
        <v>23</v>
      </c>
      <c r="G189" s="79" t="s">
        <v>1926</v>
      </c>
      <c r="H189" s="79" t="s">
        <v>119</v>
      </c>
      <c r="I189" s="108" t="s">
        <v>81</v>
      </c>
      <c r="J189" s="108" t="s">
        <v>84</v>
      </c>
      <c r="K189" s="116" t="s">
        <v>111</v>
      </c>
      <c r="L189" s="108" t="s">
        <v>969</v>
      </c>
    </row>
    <row r="190" spans="1:12" x14ac:dyDescent="0.25">
      <c r="A190" s="79" t="s">
        <v>2519</v>
      </c>
      <c r="B190" s="108" t="s">
        <v>961</v>
      </c>
      <c r="C190" s="108" t="s">
        <v>12</v>
      </c>
      <c r="D190" s="108" t="s">
        <v>108</v>
      </c>
      <c r="E190" s="108" t="s">
        <v>1884</v>
      </c>
      <c r="F190" s="108" t="s">
        <v>29</v>
      </c>
      <c r="G190" s="79" t="s">
        <v>2520</v>
      </c>
      <c r="H190" s="79" t="s">
        <v>156</v>
      </c>
      <c r="I190" s="108" t="s">
        <v>135</v>
      </c>
      <c r="J190" s="108" t="s">
        <v>145</v>
      </c>
      <c r="K190" s="116" t="s">
        <v>136</v>
      </c>
      <c r="L190" s="108" t="s">
        <v>969</v>
      </c>
    </row>
    <row r="191" spans="1:12" x14ac:dyDescent="0.25">
      <c r="A191" s="79" t="s">
        <v>2511</v>
      </c>
      <c r="B191" s="108" t="s">
        <v>961</v>
      </c>
      <c r="C191" s="108" t="s">
        <v>12</v>
      </c>
      <c r="D191" s="108" t="s">
        <v>108</v>
      </c>
      <c r="E191" s="108" t="s">
        <v>1636</v>
      </c>
      <c r="F191" s="108" t="s">
        <v>23</v>
      </c>
      <c r="G191" s="79" t="s">
        <v>2512</v>
      </c>
      <c r="H191" s="79" t="s">
        <v>156</v>
      </c>
      <c r="I191" s="108" t="s">
        <v>135</v>
      </c>
      <c r="J191" s="108" t="s">
        <v>145</v>
      </c>
      <c r="K191" s="116" t="s">
        <v>136</v>
      </c>
      <c r="L191" s="108" t="s">
        <v>969</v>
      </c>
    </row>
    <row r="192" spans="1:12" x14ac:dyDescent="0.25">
      <c r="A192" s="79" t="s">
        <v>2513</v>
      </c>
      <c r="B192" s="108" t="s">
        <v>961</v>
      </c>
      <c r="C192" s="108" t="s">
        <v>12</v>
      </c>
      <c r="D192" s="108" t="s">
        <v>108</v>
      </c>
      <c r="E192" s="108" t="s">
        <v>1881</v>
      </c>
      <c r="F192" s="108" t="s">
        <v>23</v>
      </c>
      <c r="G192" s="79" t="s">
        <v>2514</v>
      </c>
      <c r="H192" s="79" t="s">
        <v>156</v>
      </c>
      <c r="I192" s="108" t="s">
        <v>135</v>
      </c>
      <c r="J192" s="108" t="s">
        <v>145</v>
      </c>
      <c r="K192" s="116" t="s">
        <v>136</v>
      </c>
      <c r="L192" s="108" t="s">
        <v>969</v>
      </c>
    </row>
    <row r="193" spans="1:12" x14ac:dyDescent="0.25">
      <c r="A193" s="79" t="s">
        <v>2472</v>
      </c>
      <c r="B193" s="108" t="s">
        <v>961</v>
      </c>
      <c r="C193" s="108" t="s">
        <v>16</v>
      </c>
      <c r="D193" s="108" t="s">
        <v>117</v>
      </c>
      <c r="E193" s="108" t="s">
        <v>1877</v>
      </c>
      <c r="F193" s="108" t="s">
        <v>23</v>
      </c>
      <c r="G193" s="79" t="s">
        <v>1927</v>
      </c>
      <c r="H193" s="79" t="s">
        <v>86</v>
      </c>
      <c r="I193" s="108" t="s">
        <v>83</v>
      </c>
      <c r="J193" s="108" t="s">
        <v>82</v>
      </c>
      <c r="K193" s="116" t="s">
        <v>116</v>
      </c>
      <c r="L193" s="108" t="s">
        <v>969</v>
      </c>
    </row>
    <row r="194" spans="1:12" x14ac:dyDescent="0.25">
      <c r="A194" s="79" t="s">
        <v>2438</v>
      </c>
      <c r="B194" s="108" t="s">
        <v>961</v>
      </c>
      <c r="C194" s="108" t="s">
        <v>16</v>
      </c>
      <c r="D194" s="108" t="s">
        <v>117</v>
      </c>
      <c r="E194" s="108" t="s">
        <v>1858</v>
      </c>
      <c r="F194" s="108" t="s">
        <v>23</v>
      </c>
      <c r="G194" s="79" t="s">
        <v>2439</v>
      </c>
      <c r="H194" s="79" t="s">
        <v>105</v>
      </c>
      <c r="I194" s="108" t="s">
        <v>85</v>
      </c>
      <c r="J194" s="108" t="s">
        <v>84</v>
      </c>
      <c r="K194" s="116" t="s">
        <v>116</v>
      </c>
      <c r="L194" s="108" t="s">
        <v>969</v>
      </c>
    </row>
    <row r="195" spans="1:12" x14ac:dyDescent="0.25">
      <c r="A195" s="119">
        <v>7055141</v>
      </c>
      <c r="B195" s="117" t="s">
        <v>961</v>
      </c>
      <c r="C195" s="117" t="s">
        <v>15</v>
      </c>
      <c r="D195" s="117" t="s">
        <v>115</v>
      </c>
      <c r="E195" s="117" t="s">
        <v>1640</v>
      </c>
      <c r="F195" s="117" t="s">
        <v>23</v>
      </c>
      <c r="G195" s="119">
        <v>403027703</v>
      </c>
      <c r="H195" s="119">
        <v>32</v>
      </c>
      <c r="I195" s="117" t="s">
        <v>135</v>
      </c>
      <c r="J195" s="117" t="s">
        <v>82</v>
      </c>
      <c r="K195" s="117" t="s">
        <v>136</v>
      </c>
      <c r="L195" s="117" t="s">
        <v>969</v>
      </c>
    </row>
    <row r="196" spans="1:12" x14ac:dyDescent="0.25">
      <c r="A196" s="119">
        <v>7055142</v>
      </c>
      <c r="B196" s="117" t="s">
        <v>42</v>
      </c>
      <c r="C196" s="117" t="s">
        <v>15</v>
      </c>
      <c r="D196" s="117" t="s">
        <v>2337</v>
      </c>
      <c r="E196" s="117" t="s">
        <v>2649</v>
      </c>
      <c r="F196" s="117" t="s">
        <v>32</v>
      </c>
      <c r="G196" s="119">
        <v>409520260</v>
      </c>
      <c r="H196" s="119">
        <v>25</v>
      </c>
      <c r="I196" s="117" t="s">
        <v>109</v>
      </c>
      <c r="J196" s="117" t="s">
        <v>1201</v>
      </c>
      <c r="K196" s="118" t="s">
        <v>2650</v>
      </c>
      <c r="L196" s="117" t="s">
        <v>969</v>
      </c>
    </row>
    <row r="197" spans="1:12" x14ac:dyDescent="0.25">
      <c r="A197" s="119">
        <v>7055143</v>
      </c>
      <c r="B197" s="117" t="s">
        <v>41</v>
      </c>
      <c r="C197" s="117" t="s">
        <v>15</v>
      </c>
      <c r="D197" s="117" t="s">
        <v>1349</v>
      </c>
      <c r="E197" s="117" t="s">
        <v>2674</v>
      </c>
      <c r="F197" s="117" t="s">
        <v>79</v>
      </c>
      <c r="G197" s="119">
        <v>403702143</v>
      </c>
      <c r="H197" s="119">
        <v>11</v>
      </c>
      <c r="I197" s="117" t="s">
        <v>167</v>
      </c>
      <c r="J197" s="117" t="s">
        <v>123</v>
      </c>
      <c r="K197" s="118" t="s">
        <v>166</v>
      </c>
      <c r="L197" s="117" t="s">
        <v>969</v>
      </c>
    </row>
    <row r="198" spans="1:12" x14ac:dyDescent="0.25">
      <c r="A198" s="119">
        <v>7055144</v>
      </c>
      <c r="B198" s="117" t="s">
        <v>41</v>
      </c>
      <c r="C198" s="117" t="s">
        <v>15</v>
      </c>
      <c r="D198" s="117" t="s">
        <v>1349</v>
      </c>
      <c r="E198" s="117" t="s">
        <v>2675</v>
      </c>
      <c r="F198" s="117" t="s">
        <v>23</v>
      </c>
      <c r="G198" s="119">
        <v>403727410</v>
      </c>
      <c r="H198" s="119">
        <v>34</v>
      </c>
      <c r="I198" s="117" t="s">
        <v>121</v>
      </c>
      <c r="J198" s="117" t="s">
        <v>123</v>
      </c>
      <c r="K198" s="118" t="s">
        <v>166</v>
      </c>
      <c r="L198" s="117" t="s">
        <v>969</v>
      </c>
    </row>
    <row r="199" spans="1:12" x14ac:dyDescent="0.25">
      <c r="A199" s="79" t="s">
        <v>2462</v>
      </c>
      <c r="B199" s="108" t="s">
        <v>961</v>
      </c>
      <c r="C199" s="108" t="s">
        <v>16</v>
      </c>
      <c r="D199" s="108" t="s">
        <v>117</v>
      </c>
      <c r="E199" s="108" t="s">
        <v>1869</v>
      </c>
      <c r="F199" s="108" t="s">
        <v>23</v>
      </c>
      <c r="G199" s="79" t="s">
        <v>2463</v>
      </c>
      <c r="H199" s="79" t="s">
        <v>155</v>
      </c>
      <c r="I199" s="108" t="s">
        <v>85</v>
      </c>
      <c r="J199" s="108" t="s">
        <v>84</v>
      </c>
      <c r="K199" s="116" t="s">
        <v>116</v>
      </c>
      <c r="L199" s="108" t="s">
        <v>969</v>
      </c>
    </row>
    <row r="200" spans="1:12" x14ac:dyDescent="0.25">
      <c r="A200" s="79" t="s">
        <v>2459</v>
      </c>
      <c r="B200" s="108" t="s">
        <v>961</v>
      </c>
      <c r="C200" s="108" t="s">
        <v>16</v>
      </c>
      <c r="D200" s="108" t="s">
        <v>117</v>
      </c>
      <c r="E200" s="108" t="s">
        <v>1867</v>
      </c>
      <c r="F200" s="108" t="s">
        <v>23</v>
      </c>
      <c r="G200" s="79" t="s">
        <v>1925</v>
      </c>
      <c r="H200" s="79" t="s">
        <v>155</v>
      </c>
      <c r="I200" s="108" t="s">
        <v>85</v>
      </c>
      <c r="J200" s="108" t="s">
        <v>84</v>
      </c>
      <c r="K200" s="116" t="s">
        <v>116</v>
      </c>
      <c r="L200" s="108" t="s">
        <v>969</v>
      </c>
    </row>
    <row r="201" spans="1:12" x14ac:dyDescent="0.25">
      <c r="A201" s="79" t="s">
        <v>2460</v>
      </c>
      <c r="B201" s="108" t="s">
        <v>961</v>
      </c>
      <c r="C201" s="108" t="s">
        <v>16</v>
      </c>
      <c r="D201" s="108" t="s">
        <v>117</v>
      </c>
      <c r="E201" s="108" t="s">
        <v>1868</v>
      </c>
      <c r="F201" s="108" t="s">
        <v>23</v>
      </c>
      <c r="G201" s="79" t="s">
        <v>2461</v>
      </c>
      <c r="H201" s="79" t="s">
        <v>155</v>
      </c>
      <c r="I201" s="108" t="s">
        <v>85</v>
      </c>
      <c r="J201" s="108" t="s">
        <v>84</v>
      </c>
      <c r="K201" s="116" t="s">
        <v>116</v>
      </c>
      <c r="L201" s="108" t="s">
        <v>969</v>
      </c>
    </row>
    <row r="202" spans="1:12" x14ac:dyDescent="0.25">
      <c r="A202" s="79" t="s">
        <v>2437</v>
      </c>
      <c r="B202" s="108" t="s">
        <v>961</v>
      </c>
      <c r="C202" s="108" t="s">
        <v>16</v>
      </c>
      <c r="D202" s="108" t="s">
        <v>117</v>
      </c>
      <c r="E202" s="108" t="s">
        <v>1857</v>
      </c>
      <c r="F202" s="108" t="s">
        <v>23</v>
      </c>
      <c r="G202" s="79" t="s">
        <v>1923</v>
      </c>
      <c r="H202" s="79" t="s">
        <v>105</v>
      </c>
      <c r="I202" s="108" t="s">
        <v>85</v>
      </c>
      <c r="J202" s="108" t="s">
        <v>84</v>
      </c>
      <c r="K202" s="116" t="s">
        <v>116</v>
      </c>
      <c r="L202" s="108" t="s">
        <v>969</v>
      </c>
    </row>
    <row r="203" spans="1:12" x14ac:dyDescent="0.25">
      <c r="A203" s="119">
        <v>7055149</v>
      </c>
      <c r="B203" s="117" t="s">
        <v>961</v>
      </c>
      <c r="C203" s="117" t="s">
        <v>12</v>
      </c>
      <c r="D203" s="117" t="s">
        <v>117</v>
      </c>
      <c r="E203" s="117" t="s">
        <v>1795</v>
      </c>
      <c r="F203" s="117" t="s">
        <v>36</v>
      </c>
      <c r="G203" s="119">
        <v>403069988</v>
      </c>
      <c r="H203" s="119">
        <v>6</v>
      </c>
      <c r="I203" s="117" t="s">
        <v>85</v>
      </c>
      <c r="J203" s="117" t="s">
        <v>84</v>
      </c>
      <c r="K203" s="117" t="s">
        <v>116</v>
      </c>
      <c r="L203" s="117" t="s">
        <v>969</v>
      </c>
    </row>
    <row r="204" spans="1:12" x14ac:dyDescent="0.25">
      <c r="A204" s="119">
        <v>7055151</v>
      </c>
      <c r="B204" s="117" t="s">
        <v>961</v>
      </c>
      <c r="C204" s="117" t="s">
        <v>12</v>
      </c>
      <c r="D204" s="117" t="s">
        <v>117</v>
      </c>
      <c r="E204" s="117" t="s">
        <v>1897</v>
      </c>
      <c r="F204" s="117" t="s">
        <v>29</v>
      </c>
      <c r="G204" s="119">
        <v>403069989</v>
      </c>
      <c r="H204" s="119">
        <v>6</v>
      </c>
      <c r="I204" s="117" t="s">
        <v>85</v>
      </c>
      <c r="J204" s="117" t="s">
        <v>84</v>
      </c>
      <c r="K204" s="117" t="s">
        <v>116</v>
      </c>
      <c r="L204" s="117" t="s">
        <v>969</v>
      </c>
    </row>
    <row r="205" spans="1:12" x14ac:dyDescent="0.25">
      <c r="A205" s="119">
        <v>7055152</v>
      </c>
      <c r="B205" s="117" t="s">
        <v>961</v>
      </c>
      <c r="C205" s="117" t="s">
        <v>12</v>
      </c>
      <c r="D205" s="117" t="s">
        <v>117</v>
      </c>
      <c r="E205" s="117" t="s">
        <v>1898</v>
      </c>
      <c r="F205" s="117" t="s">
        <v>29</v>
      </c>
      <c r="G205" s="119">
        <v>403069990</v>
      </c>
      <c r="H205" s="119">
        <v>6</v>
      </c>
      <c r="I205" s="117" t="s">
        <v>85</v>
      </c>
      <c r="J205" s="117" t="s">
        <v>84</v>
      </c>
      <c r="K205" s="117" t="s">
        <v>116</v>
      </c>
      <c r="L205" s="117" t="s">
        <v>969</v>
      </c>
    </row>
    <row r="206" spans="1:12" x14ac:dyDescent="0.25">
      <c r="A206" s="119">
        <v>7055153</v>
      </c>
      <c r="B206" s="117" t="s">
        <v>961</v>
      </c>
      <c r="C206" s="117" t="s">
        <v>12</v>
      </c>
      <c r="D206" s="117" t="s">
        <v>117</v>
      </c>
      <c r="E206" s="117" t="s">
        <v>1899</v>
      </c>
      <c r="F206" s="117" t="s">
        <v>29</v>
      </c>
      <c r="G206" s="119">
        <v>403069991</v>
      </c>
      <c r="H206" s="119">
        <v>6</v>
      </c>
      <c r="I206" s="117" t="s">
        <v>85</v>
      </c>
      <c r="J206" s="117" t="s">
        <v>84</v>
      </c>
      <c r="K206" s="117" t="s">
        <v>116</v>
      </c>
      <c r="L206" s="117" t="s">
        <v>969</v>
      </c>
    </row>
    <row r="207" spans="1:12" x14ac:dyDescent="0.25">
      <c r="A207" s="119">
        <v>7055154</v>
      </c>
      <c r="B207" s="117" t="s">
        <v>961</v>
      </c>
      <c r="C207" s="117" t="s">
        <v>12</v>
      </c>
      <c r="D207" s="117" t="s">
        <v>117</v>
      </c>
      <c r="E207" s="117" t="s">
        <v>1901</v>
      </c>
      <c r="F207" s="117" t="s">
        <v>29</v>
      </c>
      <c r="G207" s="119">
        <v>403069992</v>
      </c>
      <c r="H207" s="119">
        <v>6</v>
      </c>
      <c r="I207" s="117" t="s">
        <v>85</v>
      </c>
      <c r="J207" s="117" t="s">
        <v>84</v>
      </c>
      <c r="K207" s="117" t="s">
        <v>116</v>
      </c>
      <c r="L207" s="117" t="s">
        <v>969</v>
      </c>
    </row>
    <row r="208" spans="1:12" x14ac:dyDescent="0.25">
      <c r="A208" s="119">
        <v>7055155</v>
      </c>
      <c r="B208" s="117" t="s">
        <v>961</v>
      </c>
      <c r="C208" s="117" t="s">
        <v>12</v>
      </c>
      <c r="D208" s="117" t="s">
        <v>117</v>
      </c>
      <c r="E208" s="117" t="s">
        <v>1909</v>
      </c>
      <c r="F208" s="117" t="s">
        <v>31</v>
      </c>
      <c r="G208" s="119">
        <v>403069993</v>
      </c>
      <c r="H208" s="119">
        <v>6</v>
      </c>
      <c r="I208" s="117" t="s">
        <v>85</v>
      </c>
      <c r="J208" s="117" t="s">
        <v>84</v>
      </c>
      <c r="K208" s="117" t="s">
        <v>116</v>
      </c>
      <c r="L208" s="117" t="s">
        <v>969</v>
      </c>
    </row>
    <row r="209" spans="1:12" x14ac:dyDescent="0.25">
      <c r="A209" s="119">
        <v>7055156</v>
      </c>
      <c r="B209" s="117" t="s">
        <v>961</v>
      </c>
      <c r="C209" s="117" t="s">
        <v>12</v>
      </c>
      <c r="D209" s="117" t="s">
        <v>117</v>
      </c>
      <c r="E209" s="117" t="s">
        <v>1900</v>
      </c>
      <c r="F209" s="117" t="s">
        <v>29</v>
      </c>
      <c r="G209" s="119">
        <v>403069994</v>
      </c>
      <c r="H209" s="119">
        <v>6</v>
      </c>
      <c r="I209" s="117" t="s">
        <v>85</v>
      </c>
      <c r="J209" s="117" t="s">
        <v>84</v>
      </c>
      <c r="K209" s="117" t="s">
        <v>116</v>
      </c>
      <c r="L209" s="117" t="s">
        <v>969</v>
      </c>
    </row>
    <row r="210" spans="1:12" x14ac:dyDescent="0.25">
      <c r="A210" s="119">
        <v>7055157</v>
      </c>
      <c r="B210" s="117" t="s">
        <v>961</v>
      </c>
      <c r="C210" s="117" t="s">
        <v>12</v>
      </c>
      <c r="D210" s="117" t="s">
        <v>117</v>
      </c>
      <c r="E210" s="117" t="s">
        <v>1891</v>
      </c>
      <c r="F210" s="117" t="s">
        <v>29</v>
      </c>
      <c r="G210" s="119">
        <v>403069995</v>
      </c>
      <c r="H210" s="119">
        <v>6</v>
      </c>
      <c r="I210" s="117" t="s">
        <v>85</v>
      </c>
      <c r="J210" s="117" t="s">
        <v>84</v>
      </c>
      <c r="K210" s="117" t="s">
        <v>116</v>
      </c>
      <c r="L210" s="117" t="s">
        <v>969</v>
      </c>
    </row>
    <row r="211" spans="1:12" x14ac:dyDescent="0.25">
      <c r="A211" s="119">
        <v>7055158</v>
      </c>
      <c r="B211" s="117" t="s">
        <v>961</v>
      </c>
      <c r="C211" s="117" t="s">
        <v>12</v>
      </c>
      <c r="D211" s="117" t="s">
        <v>117</v>
      </c>
      <c r="E211" s="117" t="s">
        <v>1892</v>
      </c>
      <c r="F211" s="117" t="s">
        <v>29</v>
      </c>
      <c r="G211" s="119">
        <v>403069996</v>
      </c>
      <c r="H211" s="119">
        <v>6</v>
      </c>
      <c r="I211" s="117" t="s">
        <v>85</v>
      </c>
      <c r="J211" s="117" t="s">
        <v>84</v>
      </c>
      <c r="K211" s="117" t="s">
        <v>116</v>
      </c>
      <c r="L211" s="117" t="s">
        <v>969</v>
      </c>
    </row>
    <row r="212" spans="1:12" x14ac:dyDescent="0.25">
      <c r="A212" s="119">
        <v>7055159</v>
      </c>
      <c r="B212" s="117" t="s">
        <v>961</v>
      </c>
      <c r="C212" s="117" t="s">
        <v>12</v>
      </c>
      <c r="D212" s="117" t="s">
        <v>117</v>
      </c>
      <c r="E212" s="117" t="s">
        <v>1894</v>
      </c>
      <c r="F212" s="117" t="s">
        <v>29</v>
      </c>
      <c r="G212" s="119">
        <v>403069997</v>
      </c>
      <c r="H212" s="119">
        <v>6</v>
      </c>
      <c r="I212" s="117" t="s">
        <v>85</v>
      </c>
      <c r="J212" s="117" t="s">
        <v>84</v>
      </c>
      <c r="K212" s="117" t="s">
        <v>116</v>
      </c>
      <c r="L212" s="117" t="s">
        <v>969</v>
      </c>
    </row>
    <row r="213" spans="1:12" x14ac:dyDescent="0.25">
      <c r="A213" s="119">
        <v>7055160</v>
      </c>
      <c r="B213" s="117" t="s">
        <v>961</v>
      </c>
      <c r="C213" s="117" t="s">
        <v>12</v>
      </c>
      <c r="D213" s="117" t="s">
        <v>117</v>
      </c>
      <c r="E213" s="117" t="s">
        <v>1895</v>
      </c>
      <c r="F213" s="117" t="s">
        <v>29</v>
      </c>
      <c r="G213" s="119">
        <v>403069998</v>
      </c>
      <c r="H213" s="119">
        <v>6</v>
      </c>
      <c r="I213" s="117" t="s">
        <v>85</v>
      </c>
      <c r="J213" s="117" t="s">
        <v>84</v>
      </c>
      <c r="K213" s="117" t="s">
        <v>116</v>
      </c>
      <c r="L213" s="117" t="s">
        <v>969</v>
      </c>
    </row>
    <row r="214" spans="1:12" x14ac:dyDescent="0.25">
      <c r="A214" s="119">
        <v>7055161</v>
      </c>
      <c r="B214" s="117" t="s">
        <v>961</v>
      </c>
      <c r="C214" s="117" t="s">
        <v>12</v>
      </c>
      <c r="D214" s="117" t="s">
        <v>117</v>
      </c>
      <c r="E214" s="117" t="s">
        <v>1896</v>
      </c>
      <c r="F214" s="117" t="s">
        <v>29</v>
      </c>
      <c r="G214" s="119">
        <v>403069999</v>
      </c>
      <c r="H214" s="119">
        <v>6</v>
      </c>
      <c r="I214" s="117" t="s">
        <v>85</v>
      </c>
      <c r="J214" s="117" t="s">
        <v>84</v>
      </c>
      <c r="K214" s="117" t="s">
        <v>116</v>
      </c>
      <c r="L214" s="117" t="s">
        <v>969</v>
      </c>
    </row>
    <row r="215" spans="1:12" x14ac:dyDescent="0.25">
      <c r="A215" s="79" t="s">
        <v>2535</v>
      </c>
      <c r="B215" s="108" t="s">
        <v>961</v>
      </c>
      <c r="C215" s="108" t="s">
        <v>12</v>
      </c>
      <c r="D215" s="108" t="s">
        <v>114</v>
      </c>
      <c r="E215" s="108" t="s">
        <v>1793</v>
      </c>
      <c r="F215" s="108" t="s">
        <v>31</v>
      </c>
      <c r="G215" s="79" t="s">
        <v>2536</v>
      </c>
      <c r="H215" s="79" t="s">
        <v>119</v>
      </c>
      <c r="I215" s="108" t="s">
        <v>137</v>
      </c>
      <c r="J215" s="108" t="s">
        <v>91</v>
      </c>
      <c r="K215" s="116" t="s">
        <v>864</v>
      </c>
      <c r="L215" s="108" t="s">
        <v>969</v>
      </c>
    </row>
    <row r="216" spans="1:12" x14ac:dyDescent="0.25">
      <c r="A216" s="79" t="s">
        <v>2539</v>
      </c>
      <c r="B216" s="108" t="s">
        <v>961</v>
      </c>
      <c r="C216" s="108" t="s">
        <v>12</v>
      </c>
      <c r="D216" s="108" t="s">
        <v>114</v>
      </c>
      <c r="E216" s="108" t="s">
        <v>2294</v>
      </c>
      <c r="F216" s="108" t="s">
        <v>31</v>
      </c>
      <c r="G216" s="79" t="s">
        <v>2540</v>
      </c>
      <c r="H216" s="79" t="s">
        <v>90</v>
      </c>
      <c r="I216" s="108" t="s">
        <v>137</v>
      </c>
      <c r="J216" s="108" t="s">
        <v>91</v>
      </c>
      <c r="K216" s="116" t="s">
        <v>864</v>
      </c>
      <c r="L216" s="108" t="s">
        <v>969</v>
      </c>
    </row>
    <row r="217" spans="1:12" x14ac:dyDescent="0.25">
      <c r="A217" s="79" t="s">
        <v>2541</v>
      </c>
      <c r="B217" s="108" t="s">
        <v>961</v>
      </c>
      <c r="C217" s="108" t="s">
        <v>12</v>
      </c>
      <c r="D217" s="108" t="s">
        <v>114</v>
      </c>
      <c r="E217" s="108" t="s">
        <v>1886</v>
      </c>
      <c r="F217" s="108" t="s">
        <v>31</v>
      </c>
      <c r="G217" s="79" t="s">
        <v>2542</v>
      </c>
      <c r="H217" s="79" t="s">
        <v>119</v>
      </c>
      <c r="I217" s="108" t="s">
        <v>137</v>
      </c>
      <c r="J217" s="108" t="s">
        <v>91</v>
      </c>
      <c r="K217" s="116" t="s">
        <v>864</v>
      </c>
      <c r="L217" s="108" t="s">
        <v>969</v>
      </c>
    </row>
    <row r="218" spans="1:12" x14ac:dyDescent="0.25">
      <c r="A218" s="119">
        <v>7055166</v>
      </c>
      <c r="B218" s="117" t="s">
        <v>42</v>
      </c>
      <c r="C218" s="117" t="s">
        <v>15</v>
      </c>
      <c r="D218" s="117" t="s">
        <v>108</v>
      </c>
      <c r="E218" s="117" t="s">
        <v>2645</v>
      </c>
      <c r="F218" s="117" t="s">
        <v>79</v>
      </c>
      <c r="G218" s="119">
        <v>411104390</v>
      </c>
      <c r="H218" s="119">
        <v>21</v>
      </c>
      <c r="I218" s="117" t="s">
        <v>80</v>
      </c>
      <c r="J218" s="117" t="s">
        <v>95</v>
      </c>
      <c r="K218" s="118" t="s">
        <v>127</v>
      </c>
      <c r="L218" s="117" t="s">
        <v>969</v>
      </c>
    </row>
    <row r="219" spans="1:12" x14ac:dyDescent="0.25">
      <c r="A219" s="119">
        <v>7055167</v>
      </c>
      <c r="B219" s="117" t="s">
        <v>42</v>
      </c>
      <c r="C219" s="117" t="s">
        <v>16</v>
      </c>
      <c r="D219" s="117" t="s">
        <v>114</v>
      </c>
      <c r="E219" s="117" t="s">
        <v>1779</v>
      </c>
      <c r="F219" s="117" t="s">
        <v>20</v>
      </c>
      <c r="G219" s="119">
        <v>409521158</v>
      </c>
      <c r="H219" s="119">
        <v>24</v>
      </c>
      <c r="I219" s="117" t="s">
        <v>109</v>
      </c>
      <c r="J219" s="117" t="s">
        <v>1619</v>
      </c>
      <c r="K219" s="117" t="s">
        <v>1664</v>
      </c>
      <c r="L219" s="117" t="s">
        <v>969</v>
      </c>
    </row>
    <row r="220" spans="1:12" x14ac:dyDescent="0.25">
      <c r="A220" s="79" t="s">
        <v>2456</v>
      </c>
      <c r="B220" s="108" t="s">
        <v>961</v>
      </c>
      <c r="C220" s="108" t="s">
        <v>16</v>
      </c>
      <c r="D220" s="108" t="s">
        <v>117</v>
      </c>
      <c r="E220" s="108" t="s">
        <v>1865</v>
      </c>
      <c r="F220" s="108" t="s">
        <v>29</v>
      </c>
      <c r="G220" s="79" t="s">
        <v>2457</v>
      </c>
      <c r="H220" s="79" t="s">
        <v>105</v>
      </c>
      <c r="I220" s="108" t="s">
        <v>85</v>
      </c>
      <c r="J220" s="108" t="s">
        <v>84</v>
      </c>
      <c r="K220" s="116" t="s">
        <v>116</v>
      </c>
      <c r="L220" s="108" t="s">
        <v>969</v>
      </c>
    </row>
    <row r="221" spans="1:12" x14ac:dyDescent="0.25">
      <c r="A221" s="79" t="s">
        <v>2454</v>
      </c>
      <c r="B221" s="108" t="s">
        <v>961</v>
      </c>
      <c r="C221" s="108" t="s">
        <v>16</v>
      </c>
      <c r="D221" s="108" t="s">
        <v>117</v>
      </c>
      <c r="E221" s="108" t="s">
        <v>1864</v>
      </c>
      <c r="F221" s="108" t="s">
        <v>29</v>
      </c>
      <c r="G221" s="79" t="s">
        <v>2455</v>
      </c>
      <c r="H221" s="79" t="s">
        <v>105</v>
      </c>
      <c r="I221" s="108" t="s">
        <v>85</v>
      </c>
      <c r="J221" s="108" t="s">
        <v>84</v>
      </c>
      <c r="K221" s="116" t="s">
        <v>116</v>
      </c>
      <c r="L221" s="108" t="s">
        <v>969</v>
      </c>
    </row>
    <row r="222" spans="1:12" x14ac:dyDescent="0.25">
      <c r="A222" s="79" t="s">
        <v>2473</v>
      </c>
      <c r="B222" s="108" t="s">
        <v>961</v>
      </c>
      <c r="C222" s="108" t="s">
        <v>16</v>
      </c>
      <c r="D222" s="108" t="s">
        <v>117</v>
      </c>
      <c r="E222" s="108" t="s">
        <v>1878</v>
      </c>
      <c r="F222" s="108" t="s">
        <v>23</v>
      </c>
      <c r="G222" s="79" t="s">
        <v>1928</v>
      </c>
      <c r="H222" s="79" t="s">
        <v>86</v>
      </c>
      <c r="I222" s="108" t="s">
        <v>83</v>
      </c>
      <c r="J222" s="108" t="s">
        <v>82</v>
      </c>
      <c r="K222" s="116" t="s">
        <v>116</v>
      </c>
      <c r="L222" s="108" t="s">
        <v>969</v>
      </c>
    </row>
    <row r="223" spans="1:12" x14ac:dyDescent="0.25">
      <c r="A223" s="79" t="s">
        <v>2442</v>
      </c>
      <c r="B223" s="108" t="s">
        <v>961</v>
      </c>
      <c r="C223" s="108" t="s">
        <v>16</v>
      </c>
      <c r="D223" s="108" t="s">
        <v>117</v>
      </c>
      <c r="E223" s="108" t="s">
        <v>1860</v>
      </c>
      <c r="F223" s="108" t="s">
        <v>23</v>
      </c>
      <c r="G223" s="79" t="s">
        <v>1924</v>
      </c>
      <c r="H223" s="79" t="s">
        <v>105</v>
      </c>
      <c r="I223" s="108" t="s">
        <v>85</v>
      </c>
      <c r="J223" s="108" t="s">
        <v>84</v>
      </c>
      <c r="K223" s="116" t="s">
        <v>116</v>
      </c>
      <c r="L223" s="108" t="s">
        <v>969</v>
      </c>
    </row>
    <row r="224" spans="1:12" x14ac:dyDescent="0.25">
      <c r="A224" s="79" t="s">
        <v>2450</v>
      </c>
      <c r="B224" s="108" t="s">
        <v>961</v>
      </c>
      <c r="C224" s="108" t="s">
        <v>16</v>
      </c>
      <c r="D224" s="108" t="s">
        <v>117</v>
      </c>
      <c r="E224" s="108" t="s">
        <v>1861</v>
      </c>
      <c r="F224" s="108" t="s">
        <v>29</v>
      </c>
      <c r="G224" s="79" t="s">
        <v>2451</v>
      </c>
      <c r="H224" s="79" t="s">
        <v>105</v>
      </c>
      <c r="I224" s="108" t="s">
        <v>85</v>
      </c>
      <c r="J224" s="108" t="s">
        <v>84</v>
      </c>
      <c r="K224" s="116" t="s">
        <v>116</v>
      </c>
      <c r="L224" s="108" t="s">
        <v>969</v>
      </c>
    </row>
    <row r="225" spans="1:12" x14ac:dyDescent="0.25">
      <c r="A225" s="79" t="s">
        <v>2446</v>
      </c>
      <c r="B225" s="108" t="s">
        <v>961</v>
      </c>
      <c r="C225" s="108" t="s">
        <v>16</v>
      </c>
      <c r="D225" s="108" t="s">
        <v>117</v>
      </c>
      <c r="E225" s="108" t="s">
        <v>2284</v>
      </c>
      <c r="F225" s="108" t="s">
        <v>29</v>
      </c>
      <c r="G225" s="79" t="s">
        <v>2285</v>
      </c>
      <c r="H225" s="79" t="s">
        <v>105</v>
      </c>
      <c r="I225" s="108" t="s">
        <v>85</v>
      </c>
      <c r="J225" s="108" t="s">
        <v>84</v>
      </c>
      <c r="K225" s="116" t="s">
        <v>116</v>
      </c>
      <c r="L225" s="108" t="s">
        <v>969</v>
      </c>
    </row>
    <row r="226" spans="1:12" x14ac:dyDescent="0.25">
      <c r="A226" s="79" t="s">
        <v>2449</v>
      </c>
      <c r="B226" s="108" t="s">
        <v>961</v>
      </c>
      <c r="C226" s="108" t="s">
        <v>16</v>
      </c>
      <c r="D226" s="108" t="s">
        <v>117</v>
      </c>
      <c r="E226" s="108" t="s">
        <v>2287</v>
      </c>
      <c r="F226" s="108" t="s">
        <v>29</v>
      </c>
      <c r="G226" s="79" t="s">
        <v>2288</v>
      </c>
      <c r="H226" s="79" t="s">
        <v>105</v>
      </c>
      <c r="I226" s="108" t="s">
        <v>85</v>
      </c>
      <c r="J226" s="108" t="s">
        <v>84</v>
      </c>
      <c r="K226" s="116" t="s">
        <v>116</v>
      </c>
      <c r="L226" s="108" t="s">
        <v>969</v>
      </c>
    </row>
    <row r="227" spans="1:12" x14ac:dyDescent="0.25">
      <c r="A227" s="79" t="s">
        <v>2447</v>
      </c>
      <c r="B227" s="108" t="s">
        <v>961</v>
      </c>
      <c r="C227" s="108" t="s">
        <v>16</v>
      </c>
      <c r="D227" s="108" t="s">
        <v>117</v>
      </c>
      <c r="E227" s="108" t="s">
        <v>2286</v>
      </c>
      <c r="F227" s="108" t="s">
        <v>29</v>
      </c>
      <c r="G227" s="79" t="s">
        <v>2448</v>
      </c>
      <c r="H227" s="79" t="s">
        <v>105</v>
      </c>
      <c r="I227" s="108" t="s">
        <v>85</v>
      </c>
      <c r="J227" s="108" t="s">
        <v>84</v>
      </c>
      <c r="K227" s="116" t="s">
        <v>116</v>
      </c>
      <c r="L227" s="108" t="s">
        <v>969</v>
      </c>
    </row>
    <row r="228" spans="1:12" x14ac:dyDescent="0.25">
      <c r="A228" s="79" t="s">
        <v>2445</v>
      </c>
      <c r="B228" s="108" t="s">
        <v>961</v>
      </c>
      <c r="C228" s="108" t="s">
        <v>16</v>
      </c>
      <c r="D228" s="108" t="s">
        <v>117</v>
      </c>
      <c r="E228" s="108" t="s">
        <v>2282</v>
      </c>
      <c r="F228" s="108" t="s">
        <v>23</v>
      </c>
      <c r="G228" s="79" t="s">
        <v>2283</v>
      </c>
      <c r="H228" s="79" t="s">
        <v>105</v>
      </c>
      <c r="I228" s="108" t="s">
        <v>85</v>
      </c>
      <c r="J228" s="108" t="s">
        <v>84</v>
      </c>
      <c r="K228" s="116" t="s">
        <v>116</v>
      </c>
      <c r="L228" s="108" t="s">
        <v>969</v>
      </c>
    </row>
    <row r="229" spans="1:12" x14ac:dyDescent="0.25">
      <c r="A229" s="79" t="s">
        <v>2443</v>
      </c>
      <c r="B229" s="108" t="s">
        <v>961</v>
      </c>
      <c r="C229" s="108" t="s">
        <v>16</v>
      </c>
      <c r="D229" s="108" t="s">
        <v>117</v>
      </c>
      <c r="E229" s="108" t="s">
        <v>2281</v>
      </c>
      <c r="F229" s="108" t="s">
        <v>23</v>
      </c>
      <c r="G229" s="79" t="s">
        <v>2444</v>
      </c>
      <c r="H229" s="79" t="s">
        <v>105</v>
      </c>
      <c r="I229" s="108" t="s">
        <v>85</v>
      </c>
      <c r="J229" s="108" t="s">
        <v>84</v>
      </c>
      <c r="K229" s="116" t="s">
        <v>116</v>
      </c>
      <c r="L229" s="108" t="s">
        <v>969</v>
      </c>
    </row>
    <row r="230" spans="1:12" x14ac:dyDescent="0.25">
      <c r="A230" s="119">
        <v>7055179</v>
      </c>
      <c r="B230" s="117" t="s">
        <v>42</v>
      </c>
      <c r="C230" s="117" t="s">
        <v>16</v>
      </c>
      <c r="D230" s="117" t="s">
        <v>114</v>
      </c>
      <c r="E230" s="117" t="s">
        <v>2312</v>
      </c>
      <c r="F230" s="117" t="s">
        <v>20</v>
      </c>
      <c r="G230" s="119">
        <v>409521198</v>
      </c>
      <c r="H230" s="119">
        <v>35</v>
      </c>
      <c r="I230" s="117" t="s">
        <v>192</v>
      </c>
      <c r="J230" s="117" t="s">
        <v>1189</v>
      </c>
      <c r="K230" s="117" t="s">
        <v>1739</v>
      </c>
      <c r="L230" s="117" t="s">
        <v>969</v>
      </c>
    </row>
    <row r="231" spans="1:12" x14ac:dyDescent="0.25">
      <c r="A231" s="79" t="s">
        <v>2517</v>
      </c>
      <c r="B231" s="108" t="s">
        <v>961</v>
      </c>
      <c r="C231" s="108" t="s">
        <v>12</v>
      </c>
      <c r="D231" s="108" t="s">
        <v>108</v>
      </c>
      <c r="E231" s="108" t="s">
        <v>1883</v>
      </c>
      <c r="F231" s="108" t="s">
        <v>31</v>
      </c>
      <c r="G231" s="79" t="s">
        <v>2518</v>
      </c>
      <c r="H231" s="79" t="s">
        <v>156</v>
      </c>
      <c r="I231" s="108" t="s">
        <v>135</v>
      </c>
      <c r="J231" s="108" t="s">
        <v>145</v>
      </c>
      <c r="K231" s="116" t="s">
        <v>136</v>
      </c>
      <c r="L231" s="108" t="s">
        <v>969</v>
      </c>
    </row>
    <row r="232" spans="1:12" x14ac:dyDescent="0.25">
      <c r="A232" s="79" t="s">
        <v>2515</v>
      </c>
      <c r="B232" s="108" t="s">
        <v>961</v>
      </c>
      <c r="C232" s="108" t="s">
        <v>12</v>
      </c>
      <c r="D232" s="108" t="s">
        <v>108</v>
      </c>
      <c r="E232" s="108" t="s">
        <v>1882</v>
      </c>
      <c r="F232" s="108" t="s">
        <v>31</v>
      </c>
      <c r="G232" s="79" t="s">
        <v>2516</v>
      </c>
      <c r="H232" s="79" t="s">
        <v>156</v>
      </c>
      <c r="I232" s="108" t="s">
        <v>135</v>
      </c>
      <c r="J232" s="108" t="s">
        <v>145</v>
      </c>
      <c r="K232" s="116" t="s">
        <v>136</v>
      </c>
      <c r="L232" s="108" t="s">
        <v>969</v>
      </c>
    </row>
    <row r="233" spans="1:12" x14ac:dyDescent="0.25">
      <c r="A233" s="119">
        <v>7055183</v>
      </c>
      <c r="B233" s="117" t="s">
        <v>42</v>
      </c>
      <c r="C233" s="117" t="s">
        <v>16</v>
      </c>
      <c r="D233" s="117" t="s">
        <v>114</v>
      </c>
      <c r="E233" s="117" t="s">
        <v>1911</v>
      </c>
      <c r="F233" s="117" t="s">
        <v>20</v>
      </c>
      <c r="G233" s="119">
        <v>406720533</v>
      </c>
      <c r="H233" s="119">
        <v>8</v>
      </c>
      <c r="I233" s="117" t="s">
        <v>80</v>
      </c>
      <c r="J233" s="117" t="s">
        <v>1501</v>
      </c>
      <c r="K233" s="117" t="s">
        <v>1664</v>
      </c>
      <c r="L233" s="117" t="s">
        <v>969</v>
      </c>
    </row>
    <row r="234" spans="1:12" x14ac:dyDescent="0.25">
      <c r="A234" s="79" t="s">
        <v>2470</v>
      </c>
      <c r="B234" s="108" t="s">
        <v>961</v>
      </c>
      <c r="C234" s="108" t="s">
        <v>16</v>
      </c>
      <c r="D234" s="108" t="s">
        <v>117</v>
      </c>
      <c r="E234" s="108" t="s">
        <v>1876</v>
      </c>
      <c r="F234" s="108" t="s">
        <v>23</v>
      </c>
      <c r="G234" s="79" t="s">
        <v>2471</v>
      </c>
      <c r="H234" s="79" t="s">
        <v>86</v>
      </c>
      <c r="I234" s="108" t="s">
        <v>83</v>
      </c>
      <c r="J234" s="108" t="s">
        <v>82</v>
      </c>
      <c r="K234" s="116" t="s">
        <v>116</v>
      </c>
      <c r="L234" s="108" t="s">
        <v>969</v>
      </c>
    </row>
    <row r="235" spans="1:12" x14ac:dyDescent="0.25">
      <c r="A235" s="79" t="s">
        <v>2452</v>
      </c>
      <c r="B235" s="108" t="s">
        <v>961</v>
      </c>
      <c r="C235" s="108" t="s">
        <v>16</v>
      </c>
      <c r="D235" s="108" t="s">
        <v>117</v>
      </c>
      <c r="E235" s="108" t="s">
        <v>1863</v>
      </c>
      <c r="F235" s="108" t="s">
        <v>29</v>
      </c>
      <c r="G235" s="79" t="s">
        <v>2453</v>
      </c>
      <c r="H235" s="79" t="s">
        <v>105</v>
      </c>
      <c r="I235" s="108" t="s">
        <v>85</v>
      </c>
      <c r="J235" s="108" t="s">
        <v>84</v>
      </c>
      <c r="K235" s="116" t="s">
        <v>116</v>
      </c>
      <c r="L235" s="108" t="s">
        <v>969</v>
      </c>
    </row>
    <row r="236" spans="1:12" x14ac:dyDescent="0.25">
      <c r="A236" s="79" t="s">
        <v>2428</v>
      </c>
      <c r="B236" s="108" t="s">
        <v>961</v>
      </c>
      <c r="C236" s="108" t="s">
        <v>16</v>
      </c>
      <c r="D236" s="108" t="s">
        <v>117</v>
      </c>
      <c r="E236" s="108" t="s">
        <v>2233</v>
      </c>
      <c r="F236" s="108" t="s">
        <v>23</v>
      </c>
      <c r="G236" s="79" t="s">
        <v>2234</v>
      </c>
      <c r="H236" s="79" t="s">
        <v>163</v>
      </c>
      <c r="I236" s="108" t="s">
        <v>81</v>
      </c>
      <c r="J236" s="108" t="s">
        <v>84</v>
      </c>
      <c r="K236" s="116" t="s">
        <v>111</v>
      </c>
      <c r="L236" s="108" t="s">
        <v>969</v>
      </c>
    </row>
    <row r="237" spans="1:12" x14ac:dyDescent="0.25">
      <c r="A237" s="79" t="s">
        <v>2432</v>
      </c>
      <c r="B237" s="108" t="s">
        <v>961</v>
      </c>
      <c r="C237" s="108" t="s">
        <v>16</v>
      </c>
      <c r="D237" s="108" t="s">
        <v>117</v>
      </c>
      <c r="E237" s="108" t="s">
        <v>2241</v>
      </c>
      <c r="F237" s="108" t="s">
        <v>23</v>
      </c>
      <c r="G237" s="79" t="s">
        <v>2242</v>
      </c>
      <c r="H237" s="79" t="s">
        <v>163</v>
      </c>
      <c r="I237" s="108" t="s">
        <v>81</v>
      </c>
      <c r="J237" s="108" t="s">
        <v>84</v>
      </c>
      <c r="K237" s="116" t="s">
        <v>111</v>
      </c>
      <c r="L237" s="108" t="s">
        <v>969</v>
      </c>
    </row>
    <row r="238" spans="1:12" x14ac:dyDescent="0.25">
      <c r="A238" s="79" t="s">
        <v>2431</v>
      </c>
      <c r="B238" s="108" t="s">
        <v>961</v>
      </c>
      <c r="C238" s="108" t="s">
        <v>16</v>
      </c>
      <c r="D238" s="108" t="s">
        <v>117</v>
      </c>
      <c r="E238" s="108" t="s">
        <v>2239</v>
      </c>
      <c r="F238" s="108" t="s">
        <v>23</v>
      </c>
      <c r="G238" s="79" t="s">
        <v>2240</v>
      </c>
      <c r="H238" s="79" t="s">
        <v>163</v>
      </c>
      <c r="I238" s="108" t="s">
        <v>81</v>
      </c>
      <c r="J238" s="108" t="s">
        <v>84</v>
      </c>
      <c r="K238" s="116" t="s">
        <v>111</v>
      </c>
      <c r="L238" s="108" t="s">
        <v>969</v>
      </c>
    </row>
    <row r="239" spans="1:12" x14ac:dyDescent="0.25">
      <c r="A239" s="79" t="s">
        <v>2426</v>
      </c>
      <c r="B239" s="108" t="s">
        <v>961</v>
      </c>
      <c r="C239" s="108" t="s">
        <v>16</v>
      </c>
      <c r="D239" s="108" t="s">
        <v>117</v>
      </c>
      <c r="E239" s="108" t="s">
        <v>2229</v>
      </c>
      <c r="F239" s="108" t="s">
        <v>23</v>
      </c>
      <c r="G239" s="79" t="s">
        <v>2230</v>
      </c>
      <c r="H239" s="79" t="s">
        <v>163</v>
      </c>
      <c r="I239" s="108" t="s">
        <v>81</v>
      </c>
      <c r="J239" s="108" t="s">
        <v>84</v>
      </c>
      <c r="K239" s="116" t="s">
        <v>111</v>
      </c>
      <c r="L239" s="108" t="s">
        <v>969</v>
      </c>
    </row>
    <row r="240" spans="1:12" x14ac:dyDescent="0.25">
      <c r="A240" s="79" t="s">
        <v>2430</v>
      </c>
      <c r="B240" s="108" t="s">
        <v>961</v>
      </c>
      <c r="C240" s="108" t="s">
        <v>16</v>
      </c>
      <c r="D240" s="108" t="s">
        <v>117</v>
      </c>
      <c r="E240" s="108" t="s">
        <v>2237</v>
      </c>
      <c r="F240" s="108" t="s">
        <v>23</v>
      </c>
      <c r="G240" s="79" t="s">
        <v>2238</v>
      </c>
      <c r="H240" s="79" t="s">
        <v>163</v>
      </c>
      <c r="I240" s="108" t="s">
        <v>81</v>
      </c>
      <c r="J240" s="108" t="s">
        <v>84</v>
      </c>
      <c r="K240" s="116" t="s">
        <v>111</v>
      </c>
      <c r="L240" s="108" t="s">
        <v>969</v>
      </c>
    </row>
    <row r="241" spans="1:12" x14ac:dyDescent="0.25">
      <c r="A241" s="79" t="s">
        <v>2433</v>
      </c>
      <c r="B241" s="108" t="s">
        <v>961</v>
      </c>
      <c r="C241" s="108" t="s">
        <v>16</v>
      </c>
      <c r="D241" s="108" t="s">
        <v>117</v>
      </c>
      <c r="E241" s="108" t="s">
        <v>2243</v>
      </c>
      <c r="F241" s="108" t="s">
        <v>23</v>
      </c>
      <c r="G241" s="79" t="s">
        <v>2244</v>
      </c>
      <c r="H241" s="79" t="s">
        <v>163</v>
      </c>
      <c r="I241" s="108" t="s">
        <v>81</v>
      </c>
      <c r="J241" s="108" t="s">
        <v>84</v>
      </c>
      <c r="K241" s="116" t="s">
        <v>111</v>
      </c>
      <c r="L241" s="108" t="s">
        <v>969</v>
      </c>
    </row>
    <row r="242" spans="1:12" x14ac:dyDescent="0.25">
      <c r="A242" s="119">
        <v>7055192</v>
      </c>
      <c r="B242" s="117" t="s">
        <v>42</v>
      </c>
      <c r="C242" s="117" t="s">
        <v>16</v>
      </c>
      <c r="D242" s="117" t="s">
        <v>114</v>
      </c>
      <c r="E242" s="117" t="s">
        <v>2313</v>
      </c>
      <c r="F242" s="117" t="s">
        <v>20</v>
      </c>
      <c r="G242" s="119">
        <v>409500235</v>
      </c>
      <c r="H242" s="119">
        <v>36</v>
      </c>
      <c r="I242" s="117" t="s">
        <v>109</v>
      </c>
      <c r="J242" s="117" t="s">
        <v>1619</v>
      </c>
      <c r="K242" s="117" t="s">
        <v>1664</v>
      </c>
      <c r="L242" s="117" t="s">
        <v>969</v>
      </c>
    </row>
    <row r="243" spans="1:12" x14ac:dyDescent="0.25">
      <c r="A243" s="119">
        <v>7055193</v>
      </c>
      <c r="B243" s="117" t="s">
        <v>42</v>
      </c>
      <c r="C243" s="117" t="s">
        <v>16</v>
      </c>
      <c r="D243" s="117" t="s">
        <v>188</v>
      </c>
      <c r="E243" s="117" t="s">
        <v>2314</v>
      </c>
      <c r="F243" s="117" t="s">
        <v>79</v>
      </c>
      <c r="G243" s="119">
        <v>411101700</v>
      </c>
      <c r="H243" s="119">
        <v>16</v>
      </c>
      <c r="I243" s="117" t="s">
        <v>80</v>
      </c>
      <c r="J243" s="117" t="s">
        <v>93</v>
      </c>
      <c r="K243" s="118" t="s">
        <v>189</v>
      </c>
      <c r="L243" s="117" t="s">
        <v>969</v>
      </c>
    </row>
    <row r="244" spans="1:12" x14ac:dyDescent="0.25">
      <c r="A244" s="79" t="s">
        <v>2434</v>
      </c>
      <c r="B244" s="108" t="s">
        <v>961</v>
      </c>
      <c r="C244" s="108" t="s">
        <v>16</v>
      </c>
      <c r="D244" s="108" t="s">
        <v>117</v>
      </c>
      <c r="E244" s="108" t="s">
        <v>2247</v>
      </c>
      <c r="F244" s="108" t="s">
        <v>29</v>
      </c>
      <c r="G244" s="79" t="s">
        <v>2435</v>
      </c>
      <c r="H244" s="79" t="s">
        <v>163</v>
      </c>
      <c r="I244" s="108" t="s">
        <v>81</v>
      </c>
      <c r="J244" s="108" t="s">
        <v>84</v>
      </c>
      <c r="K244" s="116" t="s">
        <v>111</v>
      </c>
      <c r="L244" s="108" t="s">
        <v>969</v>
      </c>
    </row>
    <row r="245" spans="1:12" x14ac:dyDescent="0.25">
      <c r="A245" s="79" t="s">
        <v>2423</v>
      </c>
      <c r="B245" s="108" t="s">
        <v>961</v>
      </c>
      <c r="C245" s="108" t="s">
        <v>16</v>
      </c>
      <c r="D245" s="108" t="s">
        <v>117</v>
      </c>
      <c r="E245" s="108" t="s">
        <v>2222</v>
      </c>
      <c r="F245" s="108" t="s">
        <v>23</v>
      </c>
      <c r="G245" s="79" t="s">
        <v>2223</v>
      </c>
      <c r="H245" s="79" t="s">
        <v>170</v>
      </c>
      <c r="I245" s="108" t="s">
        <v>81</v>
      </c>
      <c r="J245" s="108" t="s">
        <v>84</v>
      </c>
      <c r="K245" s="116" t="s">
        <v>111</v>
      </c>
      <c r="L245" s="108" t="s">
        <v>969</v>
      </c>
    </row>
    <row r="246" spans="1:12" x14ac:dyDescent="0.25">
      <c r="A246" s="79" t="s">
        <v>2425</v>
      </c>
      <c r="B246" s="108" t="s">
        <v>961</v>
      </c>
      <c r="C246" s="108" t="s">
        <v>16</v>
      </c>
      <c r="D246" s="108" t="s">
        <v>117</v>
      </c>
      <c r="E246" s="108" t="s">
        <v>2226</v>
      </c>
      <c r="F246" s="108" t="s">
        <v>23</v>
      </c>
      <c r="G246" s="79" t="s">
        <v>2227</v>
      </c>
      <c r="H246" s="79" t="s">
        <v>170</v>
      </c>
      <c r="I246" s="108" t="s">
        <v>81</v>
      </c>
      <c r="J246" s="108" t="s">
        <v>84</v>
      </c>
      <c r="K246" s="116" t="s">
        <v>111</v>
      </c>
      <c r="L246" s="108" t="s">
        <v>969</v>
      </c>
    </row>
    <row r="247" spans="1:12" x14ac:dyDescent="0.25">
      <c r="A247" s="79" t="s">
        <v>2424</v>
      </c>
      <c r="B247" s="108" t="s">
        <v>961</v>
      </c>
      <c r="C247" s="108" t="s">
        <v>16</v>
      </c>
      <c r="D247" s="108" t="s">
        <v>117</v>
      </c>
      <c r="E247" s="108" t="s">
        <v>2224</v>
      </c>
      <c r="F247" s="108" t="s">
        <v>23</v>
      </c>
      <c r="G247" s="79" t="s">
        <v>2225</v>
      </c>
      <c r="H247" s="79" t="s">
        <v>170</v>
      </c>
      <c r="I247" s="108" t="s">
        <v>81</v>
      </c>
      <c r="J247" s="108" t="s">
        <v>84</v>
      </c>
      <c r="K247" s="116" t="s">
        <v>111</v>
      </c>
      <c r="L247" s="108" t="s">
        <v>969</v>
      </c>
    </row>
    <row r="248" spans="1:12" x14ac:dyDescent="0.25">
      <c r="A248" s="79" t="s">
        <v>2436</v>
      </c>
      <c r="B248" s="108" t="s">
        <v>961</v>
      </c>
      <c r="C248" s="108" t="s">
        <v>16</v>
      </c>
      <c r="D248" s="108" t="s">
        <v>117</v>
      </c>
      <c r="E248" s="108" t="s">
        <v>1824</v>
      </c>
      <c r="F248" s="108" t="s">
        <v>23</v>
      </c>
      <c r="G248" s="79" t="s">
        <v>1852</v>
      </c>
      <c r="H248" s="79" t="s">
        <v>99</v>
      </c>
      <c r="I248" s="108" t="s">
        <v>81</v>
      </c>
      <c r="J248" s="108" t="s">
        <v>84</v>
      </c>
      <c r="K248" s="116" t="s">
        <v>111</v>
      </c>
      <c r="L248" s="108" t="s">
        <v>969</v>
      </c>
    </row>
    <row r="249" spans="1:12" x14ac:dyDescent="0.25">
      <c r="A249" s="79" t="s">
        <v>2429</v>
      </c>
      <c r="B249" s="108" t="s">
        <v>961</v>
      </c>
      <c r="C249" s="108" t="s">
        <v>16</v>
      </c>
      <c r="D249" s="108" t="s">
        <v>117</v>
      </c>
      <c r="E249" s="108" t="s">
        <v>2235</v>
      </c>
      <c r="F249" s="108" t="s">
        <v>23</v>
      </c>
      <c r="G249" s="79" t="s">
        <v>2236</v>
      </c>
      <c r="H249" s="79" t="s">
        <v>163</v>
      </c>
      <c r="I249" s="108" t="s">
        <v>81</v>
      </c>
      <c r="J249" s="108" t="s">
        <v>84</v>
      </c>
      <c r="K249" s="116" t="s">
        <v>111</v>
      </c>
      <c r="L249" s="108" t="s">
        <v>969</v>
      </c>
    </row>
    <row r="250" spans="1:12" x14ac:dyDescent="0.25">
      <c r="A250" s="79" t="s">
        <v>2427</v>
      </c>
      <c r="B250" s="108" t="s">
        <v>961</v>
      </c>
      <c r="C250" s="108" t="s">
        <v>16</v>
      </c>
      <c r="D250" s="108" t="s">
        <v>117</v>
      </c>
      <c r="E250" s="108" t="s">
        <v>2231</v>
      </c>
      <c r="F250" s="108" t="s">
        <v>23</v>
      </c>
      <c r="G250" s="79" t="s">
        <v>2232</v>
      </c>
      <c r="H250" s="79" t="s">
        <v>163</v>
      </c>
      <c r="I250" s="108" t="s">
        <v>81</v>
      </c>
      <c r="J250" s="108" t="s">
        <v>84</v>
      </c>
      <c r="K250" s="116" t="s">
        <v>111</v>
      </c>
      <c r="L250" s="108" t="s">
        <v>969</v>
      </c>
    </row>
    <row r="251" spans="1:12" x14ac:dyDescent="0.25">
      <c r="A251" s="79" t="s">
        <v>2440</v>
      </c>
      <c r="B251" s="108" t="s">
        <v>961</v>
      </c>
      <c r="C251" s="108" t="s">
        <v>16</v>
      </c>
      <c r="D251" s="108" t="s">
        <v>117</v>
      </c>
      <c r="E251" s="108" t="s">
        <v>1859</v>
      </c>
      <c r="F251" s="108" t="s">
        <v>23</v>
      </c>
      <c r="G251" s="79" t="s">
        <v>2441</v>
      </c>
      <c r="H251" s="79" t="s">
        <v>105</v>
      </c>
      <c r="I251" s="108" t="s">
        <v>85</v>
      </c>
      <c r="J251" s="108" t="s">
        <v>84</v>
      </c>
      <c r="K251" s="116" t="s">
        <v>116</v>
      </c>
      <c r="L251" s="108" t="s">
        <v>969</v>
      </c>
    </row>
    <row r="252" spans="1:12" x14ac:dyDescent="0.25">
      <c r="A252" s="79" t="s">
        <v>2376</v>
      </c>
      <c r="B252" s="108" t="s">
        <v>961</v>
      </c>
      <c r="C252" s="108" t="s">
        <v>16</v>
      </c>
      <c r="D252" s="108" t="s">
        <v>108</v>
      </c>
      <c r="E252" s="108" t="s">
        <v>2188</v>
      </c>
      <c r="F252" s="108" t="s">
        <v>23</v>
      </c>
      <c r="G252" s="79" t="s">
        <v>2189</v>
      </c>
      <c r="H252" s="79" t="s">
        <v>138</v>
      </c>
      <c r="I252" s="108" t="s">
        <v>137</v>
      </c>
      <c r="J252" s="108" t="s">
        <v>82</v>
      </c>
      <c r="K252" s="116" t="s">
        <v>132</v>
      </c>
      <c r="L252" s="108" t="s">
        <v>969</v>
      </c>
    </row>
    <row r="253" spans="1:12" x14ac:dyDescent="0.25">
      <c r="A253" s="119">
        <v>7055217</v>
      </c>
      <c r="B253" s="117" t="s">
        <v>961</v>
      </c>
      <c r="C253" s="117" t="s">
        <v>12</v>
      </c>
      <c r="D253" s="117" t="s">
        <v>117</v>
      </c>
      <c r="E253" s="117" t="s">
        <v>1890</v>
      </c>
      <c r="F253" s="117" t="s">
        <v>29</v>
      </c>
      <c r="G253" s="119">
        <v>403070005</v>
      </c>
      <c r="H253" s="119">
        <v>6</v>
      </c>
      <c r="I253" s="117" t="s">
        <v>85</v>
      </c>
      <c r="J253" s="117" t="s">
        <v>84</v>
      </c>
      <c r="K253" s="117" t="s">
        <v>116</v>
      </c>
      <c r="L253" s="117" t="s">
        <v>969</v>
      </c>
    </row>
    <row r="254" spans="1:12" x14ac:dyDescent="0.25">
      <c r="A254" s="119">
        <v>7055218</v>
      </c>
      <c r="B254" s="117" t="s">
        <v>961</v>
      </c>
      <c r="C254" s="117" t="s">
        <v>12</v>
      </c>
      <c r="D254" s="117" t="s">
        <v>117</v>
      </c>
      <c r="E254" s="117" t="s">
        <v>1905</v>
      </c>
      <c r="F254" s="117" t="s">
        <v>31</v>
      </c>
      <c r="G254" s="119">
        <v>403070006</v>
      </c>
      <c r="H254" s="119">
        <v>6</v>
      </c>
      <c r="I254" s="117" t="s">
        <v>85</v>
      </c>
      <c r="J254" s="117" t="s">
        <v>84</v>
      </c>
      <c r="K254" s="117" t="s">
        <v>116</v>
      </c>
      <c r="L254" s="117" t="s">
        <v>969</v>
      </c>
    </row>
    <row r="255" spans="1:12" x14ac:dyDescent="0.25">
      <c r="A255" s="119">
        <v>7055219</v>
      </c>
      <c r="B255" s="117" t="s">
        <v>961</v>
      </c>
      <c r="C255" s="117" t="s">
        <v>12</v>
      </c>
      <c r="D255" s="117" t="s">
        <v>117</v>
      </c>
      <c r="E255" s="117" t="s">
        <v>1893</v>
      </c>
      <c r="F255" s="117" t="s">
        <v>29</v>
      </c>
      <c r="G255" s="119">
        <v>403070007</v>
      </c>
      <c r="H255" s="119">
        <v>6</v>
      </c>
      <c r="I255" s="117" t="s">
        <v>85</v>
      </c>
      <c r="J255" s="117" t="s">
        <v>84</v>
      </c>
      <c r="K255" s="117" t="s">
        <v>116</v>
      </c>
      <c r="L255" s="117" t="s">
        <v>969</v>
      </c>
    </row>
    <row r="256" spans="1:12" x14ac:dyDescent="0.25">
      <c r="A256" s="119">
        <v>7055220</v>
      </c>
      <c r="B256" s="117" t="s">
        <v>961</v>
      </c>
      <c r="C256" s="117" t="s">
        <v>12</v>
      </c>
      <c r="D256" s="117" t="s">
        <v>117</v>
      </c>
      <c r="E256" s="117" t="s">
        <v>1904</v>
      </c>
      <c r="F256" s="117" t="s">
        <v>31</v>
      </c>
      <c r="G256" s="119">
        <v>403070008</v>
      </c>
      <c r="H256" s="119">
        <v>6</v>
      </c>
      <c r="I256" s="117" t="s">
        <v>85</v>
      </c>
      <c r="J256" s="117" t="s">
        <v>84</v>
      </c>
      <c r="K256" s="117" t="s">
        <v>116</v>
      </c>
      <c r="L256" s="117" t="s">
        <v>969</v>
      </c>
    </row>
    <row r="257" spans="1:12" x14ac:dyDescent="0.25">
      <c r="A257" s="79" t="s">
        <v>2160</v>
      </c>
      <c r="B257" s="108" t="s">
        <v>961</v>
      </c>
      <c r="C257" s="108" t="s">
        <v>12</v>
      </c>
      <c r="D257" s="108" t="s">
        <v>115</v>
      </c>
      <c r="E257" s="108" t="s">
        <v>2047</v>
      </c>
      <c r="F257" s="108" t="s">
        <v>23</v>
      </c>
      <c r="G257" s="79" t="s">
        <v>2103</v>
      </c>
      <c r="H257" s="79" t="s">
        <v>102</v>
      </c>
      <c r="I257" s="108" t="s">
        <v>85</v>
      </c>
      <c r="J257" s="108" t="s">
        <v>82</v>
      </c>
      <c r="K257" s="116" t="s">
        <v>116</v>
      </c>
      <c r="L257" s="108" t="s">
        <v>969</v>
      </c>
    </row>
    <row r="258" spans="1:12" x14ac:dyDescent="0.25">
      <c r="A258" s="79" t="s">
        <v>2589</v>
      </c>
      <c r="B258" s="108" t="s">
        <v>961</v>
      </c>
      <c r="C258" s="108" t="s">
        <v>12</v>
      </c>
      <c r="D258" s="108" t="s">
        <v>115</v>
      </c>
      <c r="E258" s="108" t="s">
        <v>2061</v>
      </c>
      <c r="F258" s="108" t="s">
        <v>31</v>
      </c>
      <c r="G258" s="79" t="s">
        <v>2590</v>
      </c>
      <c r="H258" s="79" t="s">
        <v>155</v>
      </c>
      <c r="I258" s="108" t="s">
        <v>85</v>
      </c>
      <c r="J258" s="108" t="s">
        <v>84</v>
      </c>
      <c r="K258" s="116" t="s">
        <v>159</v>
      </c>
      <c r="L258" s="108" t="s">
        <v>969</v>
      </c>
    </row>
    <row r="259" spans="1:12" x14ac:dyDescent="0.25">
      <c r="A259" s="79" t="s">
        <v>2180</v>
      </c>
      <c r="B259" s="108" t="s">
        <v>961</v>
      </c>
      <c r="C259" s="108" t="s">
        <v>12</v>
      </c>
      <c r="D259" s="108" t="s">
        <v>115</v>
      </c>
      <c r="E259" s="108" t="s">
        <v>2131</v>
      </c>
      <c r="F259" s="108" t="s">
        <v>31</v>
      </c>
      <c r="G259" s="79" t="s">
        <v>2132</v>
      </c>
      <c r="H259" s="79" t="s">
        <v>155</v>
      </c>
      <c r="I259" s="108" t="s">
        <v>85</v>
      </c>
      <c r="J259" s="108" t="s">
        <v>84</v>
      </c>
      <c r="K259" s="116" t="s">
        <v>159</v>
      </c>
      <c r="L259" s="108" t="s">
        <v>969</v>
      </c>
    </row>
    <row r="260" spans="1:12" x14ac:dyDescent="0.25">
      <c r="A260" s="79" t="s">
        <v>2184</v>
      </c>
      <c r="B260" s="108" t="s">
        <v>961</v>
      </c>
      <c r="C260" s="108" t="s">
        <v>12</v>
      </c>
      <c r="D260" s="108" t="s">
        <v>115</v>
      </c>
      <c r="E260" s="108" t="s">
        <v>2139</v>
      </c>
      <c r="F260" s="108" t="s">
        <v>31</v>
      </c>
      <c r="G260" s="79" t="s">
        <v>2140</v>
      </c>
      <c r="H260" s="79" t="s">
        <v>170</v>
      </c>
      <c r="I260" s="108" t="s">
        <v>85</v>
      </c>
      <c r="J260" s="108" t="s">
        <v>84</v>
      </c>
      <c r="K260" s="116" t="s">
        <v>159</v>
      </c>
      <c r="L260" s="108" t="s">
        <v>969</v>
      </c>
    </row>
    <row r="261" spans="1:12" x14ac:dyDescent="0.25">
      <c r="A261" s="79" t="s">
        <v>2185</v>
      </c>
      <c r="B261" s="108" t="s">
        <v>961</v>
      </c>
      <c r="C261" s="108" t="s">
        <v>12</v>
      </c>
      <c r="D261" s="108" t="s">
        <v>115</v>
      </c>
      <c r="E261" s="108" t="s">
        <v>2141</v>
      </c>
      <c r="F261" s="108" t="s">
        <v>31</v>
      </c>
      <c r="G261" s="79" t="s">
        <v>2142</v>
      </c>
      <c r="H261" s="79" t="s">
        <v>170</v>
      </c>
      <c r="I261" s="108" t="s">
        <v>85</v>
      </c>
      <c r="J261" s="108" t="s">
        <v>84</v>
      </c>
      <c r="K261" s="116" t="s">
        <v>159</v>
      </c>
      <c r="L261" s="108" t="s">
        <v>969</v>
      </c>
    </row>
    <row r="262" spans="1:12" x14ac:dyDescent="0.25">
      <c r="A262" s="119">
        <v>7055226</v>
      </c>
      <c r="B262" s="117" t="s">
        <v>961</v>
      </c>
      <c r="C262" s="117" t="s">
        <v>12</v>
      </c>
      <c r="D262" s="117" t="s">
        <v>115</v>
      </c>
      <c r="E262" s="117" t="s">
        <v>2066</v>
      </c>
      <c r="F262" s="117" t="s">
        <v>31</v>
      </c>
      <c r="G262" s="119">
        <v>403070014</v>
      </c>
      <c r="H262" s="119">
        <v>8</v>
      </c>
      <c r="I262" s="117" t="s">
        <v>85</v>
      </c>
      <c r="J262" s="117" t="s">
        <v>84</v>
      </c>
      <c r="K262" s="117" t="s">
        <v>116</v>
      </c>
      <c r="L262" s="117" t="s">
        <v>969</v>
      </c>
    </row>
    <row r="263" spans="1:12" x14ac:dyDescent="0.25">
      <c r="A263" s="119">
        <v>7055227</v>
      </c>
      <c r="B263" s="117" t="s">
        <v>961</v>
      </c>
      <c r="C263" s="117" t="s">
        <v>12</v>
      </c>
      <c r="D263" s="117" t="s">
        <v>115</v>
      </c>
      <c r="E263" s="117" t="s">
        <v>2067</v>
      </c>
      <c r="F263" s="117" t="s">
        <v>31</v>
      </c>
      <c r="G263" s="119">
        <v>403070015</v>
      </c>
      <c r="H263" s="119">
        <v>8</v>
      </c>
      <c r="I263" s="117" t="s">
        <v>85</v>
      </c>
      <c r="J263" s="117" t="s">
        <v>84</v>
      </c>
      <c r="K263" s="117" t="s">
        <v>116</v>
      </c>
      <c r="L263" s="117" t="s">
        <v>969</v>
      </c>
    </row>
    <row r="264" spans="1:12" x14ac:dyDescent="0.25">
      <c r="A264" s="79" t="s">
        <v>2593</v>
      </c>
      <c r="B264" s="108" t="s">
        <v>961</v>
      </c>
      <c r="C264" s="108" t="s">
        <v>12</v>
      </c>
      <c r="D264" s="108" t="s">
        <v>115</v>
      </c>
      <c r="E264" s="108" t="s">
        <v>2063</v>
      </c>
      <c r="F264" s="108" t="s">
        <v>31</v>
      </c>
      <c r="G264" s="79" t="s">
        <v>2594</v>
      </c>
      <c r="H264" s="79" t="s">
        <v>155</v>
      </c>
      <c r="I264" s="108" t="s">
        <v>85</v>
      </c>
      <c r="J264" s="108" t="s">
        <v>84</v>
      </c>
      <c r="K264" s="116" t="s">
        <v>116</v>
      </c>
      <c r="L264" s="108" t="s">
        <v>969</v>
      </c>
    </row>
    <row r="265" spans="1:12" x14ac:dyDescent="0.25">
      <c r="A265" s="79" t="s">
        <v>2591</v>
      </c>
      <c r="B265" s="108" t="s">
        <v>961</v>
      </c>
      <c r="C265" s="108" t="s">
        <v>12</v>
      </c>
      <c r="D265" s="108" t="s">
        <v>115</v>
      </c>
      <c r="E265" s="108" t="s">
        <v>2062</v>
      </c>
      <c r="F265" s="108" t="s">
        <v>31</v>
      </c>
      <c r="G265" s="79" t="s">
        <v>2592</v>
      </c>
      <c r="H265" s="79" t="s">
        <v>155</v>
      </c>
      <c r="I265" s="108" t="s">
        <v>85</v>
      </c>
      <c r="J265" s="108" t="s">
        <v>84</v>
      </c>
      <c r="K265" s="116" t="s">
        <v>116</v>
      </c>
      <c r="L265" s="108" t="s">
        <v>969</v>
      </c>
    </row>
    <row r="266" spans="1:12" x14ac:dyDescent="0.25">
      <c r="A266" s="79" t="s">
        <v>2597</v>
      </c>
      <c r="B266" s="108" t="s">
        <v>961</v>
      </c>
      <c r="C266" s="108" t="s">
        <v>12</v>
      </c>
      <c r="D266" s="108" t="s">
        <v>115</v>
      </c>
      <c r="E266" s="108" t="s">
        <v>2065</v>
      </c>
      <c r="F266" s="108" t="s">
        <v>31</v>
      </c>
      <c r="G266" s="79" t="s">
        <v>2598</v>
      </c>
      <c r="H266" s="79" t="s">
        <v>155</v>
      </c>
      <c r="I266" s="108" t="s">
        <v>85</v>
      </c>
      <c r="J266" s="108" t="s">
        <v>84</v>
      </c>
      <c r="K266" s="116" t="s">
        <v>116</v>
      </c>
      <c r="L266" s="108" t="s">
        <v>969</v>
      </c>
    </row>
    <row r="267" spans="1:12" x14ac:dyDescent="0.25">
      <c r="A267" s="79" t="s">
        <v>2595</v>
      </c>
      <c r="B267" s="108" t="s">
        <v>961</v>
      </c>
      <c r="C267" s="108" t="s">
        <v>12</v>
      </c>
      <c r="D267" s="108" t="s">
        <v>115</v>
      </c>
      <c r="E267" s="108" t="s">
        <v>2064</v>
      </c>
      <c r="F267" s="108" t="s">
        <v>31</v>
      </c>
      <c r="G267" s="79" t="s">
        <v>2596</v>
      </c>
      <c r="H267" s="79" t="s">
        <v>155</v>
      </c>
      <c r="I267" s="108" t="s">
        <v>85</v>
      </c>
      <c r="J267" s="108" t="s">
        <v>84</v>
      </c>
      <c r="K267" s="116" t="s">
        <v>116</v>
      </c>
      <c r="L267" s="108" t="s">
        <v>969</v>
      </c>
    </row>
    <row r="268" spans="1:12" x14ac:dyDescent="0.25">
      <c r="A268" s="79" t="s">
        <v>2158</v>
      </c>
      <c r="B268" s="108" t="s">
        <v>961</v>
      </c>
      <c r="C268" s="108" t="s">
        <v>12</v>
      </c>
      <c r="D268" s="108" t="s">
        <v>115</v>
      </c>
      <c r="E268" s="108" t="s">
        <v>2045</v>
      </c>
      <c r="F268" s="108" t="s">
        <v>31</v>
      </c>
      <c r="G268" s="79" t="s">
        <v>2101</v>
      </c>
      <c r="H268" s="79" t="s">
        <v>96</v>
      </c>
      <c r="I268" s="108" t="s">
        <v>83</v>
      </c>
      <c r="J268" s="108" t="s">
        <v>84</v>
      </c>
      <c r="K268" s="116" t="s">
        <v>116</v>
      </c>
      <c r="L268" s="108" t="s">
        <v>969</v>
      </c>
    </row>
    <row r="269" spans="1:12" x14ac:dyDescent="0.25">
      <c r="A269" s="79" t="s">
        <v>2161</v>
      </c>
      <c r="B269" s="108" t="s">
        <v>961</v>
      </c>
      <c r="C269" s="108" t="s">
        <v>12</v>
      </c>
      <c r="D269" s="108" t="s">
        <v>115</v>
      </c>
      <c r="E269" s="108" t="s">
        <v>2048</v>
      </c>
      <c r="F269" s="108" t="s">
        <v>23</v>
      </c>
      <c r="G269" s="79" t="s">
        <v>2104</v>
      </c>
      <c r="H269" s="79" t="s">
        <v>102</v>
      </c>
      <c r="I269" s="108" t="s">
        <v>85</v>
      </c>
      <c r="J269" s="108" t="s">
        <v>82</v>
      </c>
      <c r="K269" s="116" t="s">
        <v>116</v>
      </c>
      <c r="L269" s="108" t="s">
        <v>969</v>
      </c>
    </row>
    <row r="270" spans="1:12" x14ac:dyDescent="0.25">
      <c r="A270" s="79" t="s">
        <v>2186</v>
      </c>
      <c r="B270" s="108" t="s">
        <v>961</v>
      </c>
      <c r="C270" s="108" t="s">
        <v>12</v>
      </c>
      <c r="D270" s="108" t="s">
        <v>115</v>
      </c>
      <c r="E270" s="108" t="s">
        <v>2143</v>
      </c>
      <c r="F270" s="108" t="s">
        <v>31</v>
      </c>
      <c r="G270" s="79" t="s">
        <v>2144</v>
      </c>
      <c r="H270" s="79" t="s">
        <v>155</v>
      </c>
      <c r="I270" s="108" t="s">
        <v>85</v>
      </c>
      <c r="J270" s="108" t="s">
        <v>84</v>
      </c>
      <c r="K270" s="116" t="s">
        <v>116</v>
      </c>
      <c r="L270" s="108" t="s">
        <v>969</v>
      </c>
    </row>
    <row r="271" spans="1:12" x14ac:dyDescent="0.25">
      <c r="A271" s="79" t="s">
        <v>2573</v>
      </c>
      <c r="B271" s="108" t="s">
        <v>961</v>
      </c>
      <c r="C271" s="108" t="s">
        <v>12</v>
      </c>
      <c r="D271" s="108" t="s">
        <v>115</v>
      </c>
      <c r="E271" s="108" t="s">
        <v>2298</v>
      </c>
      <c r="F271" s="108" t="s">
        <v>31</v>
      </c>
      <c r="G271" s="79" t="s">
        <v>2574</v>
      </c>
      <c r="H271" s="79" t="s">
        <v>125</v>
      </c>
      <c r="I271" s="108" t="s">
        <v>85</v>
      </c>
      <c r="J271" s="108" t="s">
        <v>84</v>
      </c>
      <c r="K271" s="116" t="s">
        <v>116</v>
      </c>
      <c r="L271" s="108" t="s">
        <v>969</v>
      </c>
    </row>
    <row r="272" spans="1:12" x14ac:dyDescent="0.25">
      <c r="A272" s="79" t="s">
        <v>2575</v>
      </c>
      <c r="B272" s="108" t="s">
        <v>961</v>
      </c>
      <c r="C272" s="108" t="s">
        <v>12</v>
      </c>
      <c r="D272" s="108" t="s">
        <v>115</v>
      </c>
      <c r="E272" s="108" t="s">
        <v>2299</v>
      </c>
      <c r="F272" s="108" t="s">
        <v>31</v>
      </c>
      <c r="G272" s="79" t="s">
        <v>2576</v>
      </c>
      <c r="H272" s="79" t="s">
        <v>125</v>
      </c>
      <c r="I272" s="108" t="s">
        <v>85</v>
      </c>
      <c r="J272" s="108" t="s">
        <v>84</v>
      </c>
      <c r="K272" s="116" t="s">
        <v>116</v>
      </c>
      <c r="L272" s="108" t="s">
        <v>969</v>
      </c>
    </row>
    <row r="273" spans="1:12" x14ac:dyDescent="0.25">
      <c r="A273" s="79" t="s">
        <v>2577</v>
      </c>
      <c r="B273" s="108" t="s">
        <v>961</v>
      </c>
      <c r="C273" s="108" t="s">
        <v>12</v>
      </c>
      <c r="D273" s="108" t="s">
        <v>115</v>
      </c>
      <c r="E273" s="108" t="s">
        <v>2300</v>
      </c>
      <c r="F273" s="108" t="s">
        <v>31</v>
      </c>
      <c r="G273" s="79" t="s">
        <v>2578</v>
      </c>
      <c r="H273" s="79" t="s">
        <v>125</v>
      </c>
      <c r="I273" s="108" t="s">
        <v>85</v>
      </c>
      <c r="J273" s="108" t="s">
        <v>84</v>
      </c>
      <c r="K273" s="116" t="s">
        <v>116</v>
      </c>
      <c r="L273" s="108" t="s">
        <v>969</v>
      </c>
    </row>
    <row r="274" spans="1:12" x14ac:dyDescent="0.25">
      <c r="A274" s="79" t="s">
        <v>2579</v>
      </c>
      <c r="B274" s="108" t="s">
        <v>961</v>
      </c>
      <c r="C274" s="108" t="s">
        <v>12</v>
      </c>
      <c r="D274" s="108" t="s">
        <v>115</v>
      </c>
      <c r="E274" s="108" t="s">
        <v>2301</v>
      </c>
      <c r="F274" s="108" t="s">
        <v>31</v>
      </c>
      <c r="G274" s="79" t="s">
        <v>2580</v>
      </c>
      <c r="H274" s="79" t="s">
        <v>125</v>
      </c>
      <c r="I274" s="108" t="s">
        <v>85</v>
      </c>
      <c r="J274" s="108" t="s">
        <v>84</v>
      </c>
      <c r="K274" s="116" t="s">
        <v>116</v>
      </c>
      <c r="L274" s="108" t="s">
        <v>969</v>
      </c>
    </row>
    <row r="275" spans="1:12" x14ac:dyDescent="0.25">
      <c r="A275" s="79" t="s">
        <v>2581</v>
      </c>
      <c r="B275" s="108" t="s">
        <v>961</v>
      </c>
      <c r="C275" s="108" t="s">
        <v>12</v>
      </c>
      <c r="D275" s="108" t="s">
        <v>115</v>
      </c>
      <c r="E275" s="108" t="s">
        <v>2302</v>
      </c>
      <c r="F275" s="108" t="s">
        <v>31</v>
      </c>
      <c r="G275" s="79" t="s">
        <v>2582</v>
      </c>
      <c r="H275" s="79" t="s">
        <v>125</v>
      </c>
      <c r="I275" s="108" t="s">
        <v>85</v>
      </c>
      <c r="J275" s="108" t="s">
        <v>84</v>
      </c>
      <c r="K275" s="116" t="s">
        <v>116</v>
      </c>
      <c r="L275" s="108" t="s">
        <v>969</v>
      </c>
    </row>
    <row r="276" spans="1:12" x14ac:dyDescent="0.25">
      <c r="A276" s="79" t="s">
        <v>2583</v>
      </c>
      <c r="B276" s="108" t="s">
        <v>961</v>
      </c>
      <c r="C276" s="108" t="s">
        <v>12</v>
      </c>
      <c r="D276" s="108" t="s">
        <v>115</v>
      </c>
      <c r="E276" s="108" t="s">
        <v>2584</v>
      </c>
      <c r="F276" s="108" t="s">
        <v>31</v>
      </c>
      <c r="G276" s="79" t="s">
        <v>2585</v>
      </c>
      <c r="H276" s="79" t="s">
        <v>125</v>
      </c>
      <c r="I276" s="108" t="s">
        <v>85</v>
      </c>
      <c r="J276" s="108" t="s">
        <v>84</v>
      </c>
      <c r="K276" s="116" t="s">
        <v>116</v>
      </c>
      <c r="L276" s="108" t="s">
        <v>969</v>
      </c>
    </row>
    <row r="277" spans="1:12" x14ac:dyDescent="0.25">
      <c r="A277" s="79" t="s">
        <v>2586</v>
      </c>
      <c r="B277" s="108" t="s">
        <v>961</v>
      </c>
      <c r="C277" s="108" t="s">
        <v>12</v>
      </c>
      <c r="D277" s="108" t="s">
        <v>115</v>
      </c>
      <c r="E277" s="108" t="s">
        <v>2587</v>
      </c>
      <c r="F277" s="108" t="s">
        <v>31</v>
      </c>
      <c r="G277" s="79" t="s">
        <v>2588</v>
      </c>
      <c r="H277" s="79" t="s">
        <v>125</v>
      </c>
      <c r="I277" s="108" t="s">
        <v>85</v>
      </c>
      <c r="J277" s="108" t="s">
        <v>84</v>
      </c>
      <c r="K277" s="116" t="s">
        <v>116</v>
      </c>
      <c r="L277" s="108" t="s">
        <v>969</v>
      </c>
    </row>
    <row r="278" spans="1:12" x14ac:dyDescent="0.25">
      <c r="A278" s="79" t="s">
        <v>2152</v>
      </c>
      <c r="B278" s="108" t="s">
        <v>961</v>
      </c>
      <c r="C278" s="108" t="s">
        <v>16</v>
      </c>
      <c r="D278" s="108" t="s">
        <v>117</v>
      </c>
      <c r="E278" s="108" t="s">
        <v>2043</v>
      </c>
      <c r="F278" s="108" t="s">
        <v>23</v>
      </c>
      <c r="G278" s="79" t="s">
        <v>2095</v>
      </c>
      <c r="H278" s="79" t="s">
        <v>105</v>
      </c>
      <c r="I278" s="108" t="s">
        <v>85</v>
      </c>
      <c r="J278" s="108" t="s">
        <v>84</v>
      </c>
      <c r="K278" s="116" t="s">
        <v>116</v>
      </c>
      <c r="L278" s="108" t="s">
        <v>969</v>
      </c>
    </row>
    <row r="279" spans="1:12" x14ac:dyDescent="0.25">
      <c r="A279" s="79" t="s">
        <v>2150</v>
      </c>
      <c r="B279" s="108" t="s">
        <v>961</v>
      </c>
      <c r="C279" s="108" t="s">
        <v>16</v>
      </c>
      <c r="D279" s="108" t="s">
        <v>117</v>
      </c>
      <c r="E279" s="108" t="s">
        <v>2042</v>
      </c>
      <c r="F279" s="108" t="s">
        <v>23</v>
      </c>
      <c r="G279" s="79" t="s">
        <v>2094</v>
      </c>
      <c r="H279" s="79" t="s">
        <v>105</v>
      </c>
      <c r="I279" s="108" t="s">
        <v>85</v>
      </c>
      <c r="J279" s="108" t="s">
        <v>84</v>
      </c>
      <c r="K279" s="116" t="s">
        <v>116</v>
      </c>
      <c r="L279" s="108" t="s">
        <v>969</v>
      </c>
    </row>
    <row r="280" spans="1:12" x14ac:dyDescent="0.25">
      <c r="A280" s="79" t="s">
        <v>2156</v>
      </c>
      <c r="B280" s="108" t="s">
        <v>961</v>
      </c>
      <c r="C280" s="108" t="s">
        <v>12</v>
      </c>
      <c r="D280" s="108" t="s">
        <v>114</v>
      </c>
      <c r="E280" s="108" t="s">
        <v>1815</v>
      </c>
      <c r="F280" s="108" t="s">
        <v>31</v>
      </c>
      <c r="G280" s="79" t="s">
        <v>2099</v>
      </c>
      <c r="H280" s="79" t="s">
        <v>90</v>
      </c>
      <c r="I280" s="108" t="s">
        <v>137</v>
      </c>
      <c r="J280" s="108" t="s">
        <v>91</v>
      </c>
      <c r="K280" s="116" t="s">
        <v>864</v>
      </c>
      <c r="L280" s="108" t="s">
        <v>969</v>
      </c>
    </row>
    <row r="281" spans="1:12" x14ac:dyDescent="0.25">
      <c r="A281" s="79" t="s">
        <v>2155</v>
      </c>
      <c r="B281" s="108" t="s">
        <v>961</v>
      </c>
      <c r="C281" s="108" t="s">
        <v>12</v>
      </c>
      <c r="D281" s="108" t="s">
        <v>114</v>
      </c>
      <c r="E281" s="108" t="s">
        <v>1814</v>
      </c>
      <c r="F281" s="108" t="s">
        <v>31</v>
      </c>
      <c r="G281" s="79" t="s">
        <v>2098</v>
      </c>
      <c r="H281" s="79" t="s">
        <v>90</v>
      </c>
      <c r="I281" s="108" t="s">
        <v>137</v>
      </c>
      <c r="J281" s="108" t="s">
        <v>91</v>
      </c>
      <c r="K281" s="116" t="s">
        <v>864</v>
      </c>
      <c r="L281" s="108" t="s">
        <v>969</v>
      </c>
    </row>
    <row r="282" spans="1:12" x14ac:dyDescent="0.25">
      <c r="A282" s="79" t="s">
        <v>2157</v>
      </c>
      <c r="B282" s="108" t="s">
        <v>961</v>
      </c>
      <c r="C282" s="108" t="s">
        <v>12</v>
      </c>
      <c r="D282" s="108" t="s">
        <v>114</v>
      </c>
      <c r="E282" s="108" t="s">
        <v>1885</v>
      </c>
      <c r="F282" s="108" t="s">
        <v>31</v>
      </c>
      <c r="G282" s="79" t="s">
        <v>2100</v>
      </c>
      <c r="H282" s="79" t="s">
        <v>90</v>
      </c>
      <c r="I282" s="108" t="s">
        <v>137</v>
      </c>
      <c r="J282" s="108" t="s">
        <v>91</v>
      </c>
      <c r="K282" s="116" t="s">
        <v>864</v>
      </c>
      <c r="L282" s="108" t="s">
        <v>969</v>
      </c>
    </row>
    <row r="283" spans="1:12" x14ac:dyDescent="0.25">
      <c r="A283" s="119">
        <v>7055247</v>
      </c>
      <c r="B283" s="117" t="s">
        <v>961</v>
      </c>
      <c r="C283" s="117" t="s">
        <v>12</v>
      </c>
      <c r="D283" s="117" t="s">
        <v>117</v>
      </c>
      <c r="E283" s="117" t="s">
        <v>2071</v>
      </c>
      <c r="F283" s="117" t="s">
        <v>31</v>
      </c>
      <c r="G283" s="119">
        <v>403070033</v>
      </c>
      <c r="H283" s="119">
        <v>6</v>
      </c>
      <c r="I283" s="117" t="s">
        <v>85</v>
      </c>
      <c r="J283" s="117" t="s">
        <v>84</v>
      </c>
      <c r="K283" s="117" t="s">
        <v>116</v>
      </c>
      <c r="L283" s="117" t="s">
        <v>969</v>
      </c>
    </row>
    <row r="284" spans="1:12" x14ac:dyDescent="0.25">
      <c r="A284" s="119">
        <v>7055248</v>
      </c>
      <c r="B284" s="117" t="s">
        <v>961</v>
      </c>
      <c r="C284" s="117" t="s">
        <v>12</v>
      </c>
      <c r="D284" s="117" t="s">
        <v>115</v>
      </c>
      <c r="E284" s="117" t="s">
        <v>2068</v>
      </c>
      <c r="F284" s="117" t="s">
        <v>29</v>
      </c>
      <c r="G284" s="119">
        <v>403070034</v>
      </c>
      <c r="H284" s="119">
        <v>6</v>
      </c>
      <c r="I284" s="117" t="s">
        <v>85</v>
      </c>
      <c r="J284" s="117" t="s">
        <v>84</v>
      </c>
      <c r="K284" s="117" t="s">
        <v>116</v>
      </c>
      <c r="L284" s="117" t="s">
        <v>969</v>
      </c>
    </row>
    <row r="285" spans="1:12" x14ac:dyDescent="0.25">
      <c r="A285" s="79" t="s">
        <v>2147</v>
      </c>
      <c r="B285" s="108" t="s">
        <v>961</v>
      </c>
      <c r="C285" s="108" t="s">
        <v>16</v>
      </c>
      <c r="D285" s="108" t="s">
        <v>157</v>
      </c>
      <c r="E285" s="108" t="s">
        <v>2040</v>
      </c>
      <c r="F285" s="108" t="s">
        <v>23</v>
      </c>
      <c r="G285" s="79" t="s">
        <v>2090</v>
      </c>
      <c r="H285" s="79" t="s">
        <v>102</v>
      </c>
      <c r="I285" s="108" t="s">
        <v>83</v>
      </c>
      <c r="J285" s="108" t="s">
        <v>190</v>
      </c>
      <c r="K285" s="116" t="s">
        <v>1784</v>
      </c>
      <c r="L285" s="108" t="s">
        <v>969</v>
      </c>
    </row>
    <row r="286" spans="1:12" x14ac:dyDescent="0.25">
      <c r="A286" s="79" t="s">
        <v>2159</v>
      </c>
      <c r="B286" s="108" t="s">
        <v>961</v>
      </c>
      <c r="C286" s="108" t="s">
        <v>12</v>
      </c>
      <c r="D286" s="108" t="s">
        <v>115</v>
      </c>
      <c r="E286" s="108" t="s">
        <v>2046</v>
      </c>
      <c r="F286" s="108" t="s">
        <v>23</v>
      </c>
      <c r="G286" s="79" t="s">
        <v>2102</v>
      </c>
      <c r="H286" s="79" t="s">
        <v>102</v>
      </c>
      <c r="I286" s="108" t="s">
        <v>85</v>
      </c>
      <c r="J286" s="108" t="s">
        <v>82</v>
      </c>
      <c r="K286" s="116" t="s">
        <v>116</v>
      </c>
      <c r="L286" s="108" t="s">
        <v>969</v>
      </c>
    </row>
    <row r="287" spans="1:12" x14ac:dyDescent="0.25">
      <c r="A287" s="79" t="s">
        <v>2149</v>
      </c>
      <c r="B287" s="108" t="s">
        <v>961</v>
      </c>
      <c r="C287" s="108" t="s">
        <v>16</v>
      </c>
      <c r="D287" s="108" t="s">
        <v>117</v>
      </c>
      <c r="E287" s="108" t="s">
        <v>2041</v>
      </c>
      <c r="F287" s="108" t="s">
        <v>29</v>
      </c>
      <c r="G287" s="79" t="s">
        <v>2093</v>
      </c>
      <c r="H287" s="79" t="s">
        <v>163</v>
      </c>
      <c r="I287" s="108" t="s">
        <v>81</v>
      </c>
      <c r="J287" s="108" t="s">
        <v>84</v>
      </c>
      <c r="K287" s="116" t="s">
        <v>111</v>
      </c>
      <c r="L287" s="108" t="s">
        <v>969</v>
      </c>
    </row>
    <row r="288" spans="1:12" x14ac:dyDescent="0.25">
      <c r="A288" s="79" t="s">
        <v>2146</v>
      </c>
      <c r="B288" s="108" t="s">
        <v>961</v>
      </c>
      <c r="C288" s="108" t="s">
        <v>16</v>
      </c>
      <c r="D288" s="108" t="s">
        <v>108</v>
      </c>
      <c r="E288" s="108" t="s">
        <v>1856</v>
      </c>
      <c r="F288" s="108" t="s">
        <v>23</v>
      </c>
      <c r="G288" s="79" t="s">
        <v>1922</v>
      </c>
      <c r="H288" s="79" t="s">
        <v>173</v>
      </c>
      <c r="I288" s="108" t="s">
        <v>87</v>
      </c>
      <c r="J288" s="108" t="s">
        <v>88</v>
      </c>
      <c r="K288" s="116" t="s">
        <v>111</v>
      </c>
      <c r="L288" s="108" t="s">
        <v>969</v>
      </c>
    </row>
    <row r="289" spans="1:12" x14ac:dyDescent="0.25">
      <c r="A289" s="79" t="s">
        <v>2151</v>
      </c>
      <c r="B289" s="108" t="s">
        <v>961</v>
      </c>
      <c r="C289" s="108" t="s">
        <v>16</v>
      </c>
      <c r="D289" s="108" t="s">
        <v>117</v>
      </c>
      <c r="E289" s="108" t="s">
        <v>1825</v>
      </c>
      <c r="F289" s="108" t="s">
        <v>31</v>
      </c>
      <c r="G289" s="79" t="s">
        <v>1853</v>
      </c>
      <c r="H289" s="79" t="s">
        <v>125</v>
      </c>
      <c r="I289" s="108" t="s">
        <v>153</v>
      </c>
      <c r="J289" s="108" t="s">
        <v>95</v>
      </c>
      <c r="K289" s="116" t="s">
        <v>111</v>
      </c>
      <c r="L289" s="108" t="s">
        <v>969</v>
      </c>
    </row>
    <row r="290" spans="1:12" x14ac:dyDescent="0.25">
      <c r="A290" s="119">
        <v>7055254</v>
      </c>
      <c r="B290" s="117" t="s">
        <v>42</v>
      </c>
      <c r="C290" s="117" t="s">
        <v>16</v>
      </c>
      <c r="D290" s="117" t="s">
        <v>115</v>
      </c>
      <c r="E290" s="117" t="s">
        <v>2088</v>
      </c>
      <c r="F290" s="117" t="s">
        <v>23</v>
      </c>
      <c r="G290" s="119">
        <v>405320739</v>
      </c>
      <c r="H290" s="119">
        <v>3</v>
      </c>
      <c r="I290" s="117" t="s">
        <v>140</v>
      </c>
      <c r="J290" s="117" t="s">
        <v>141</v>
      </c>
      <c r="K290" s="118" t="s">
        <v>142</v>
      </c>
      <c r="L290" s="117" t="s">
        <v>969</v>
      </c>
    </row>
    <row r="291" spans="1:12" x14ac:dyDescent="0.25">
      <c r="A291" s="119">
        <v>7055255</v>
      </c>
      <c r="B291" s="117" t="s">
        <v>42</v>
      </c>
      <c r="C291" s="117" t="s">
        <v>16</v>
      </c>
      <c r="D291" s="117" t="s">
        <v>115</v>
      </c>
      <c r="E291" s="117" t="s">
        <v>1754</v>
      </c>
      <c r="F291" s="117" t="s">
        <v>33</v>
      </c>
      <c r="G291" s="119">
        <v>405321615</v>
      </c>
      <c r="H291" s="119">
        <v>11</v>
      </c>
      <c r="I291" s="117" t="s">
        <v>140</v>
      </c>
      <c r="J291" s="117" t="s">
        <v>141</v>
      </c>
      <c r="K291" s="118" t="s">
        <v>142</v>
      </c>
      <c r="L291" s="117" t="s">
        <v>969</v>
      </c>
    </row>
    <row r="292" spans="1:12" x14ac:dyDescent="0.25">
      <c r="A292" s="119">
        <v>7055256</v>
      </c>
      <c r="B292" s="117" t="s">
        <v>42</v>
      </c>
      <c r="C292" s="117" t="s">
        <v>16</v>
      </c>
      <c r="D292" s="117" t="s">
        <v>115</v>
      </c>
      <c r="E292" s="117" t="s">
        <v>1773</v>
      </c>
      <c r="F292" s="117" t="s">
        <v>31</v>
      </c>
      <c r="G292" s="119">
        <v>405322612</v>
      </c>
      <c r="H292" s="119">
        <v>34</v>
      </c>
      <c r="I292" s="117" t="s">
        <v>1211</v>
      </c>
      <c r="J292" s="117" t="s">
        <v>141</v>
      </c>
      <c r="K292" s="118" t="s">
        <v>142</v>
      </c>
      <c r="L292" s="117" t="s">
        <v>969</v>
      </c>
    </row>
    <row r="293" spans="1:12" x14ac:dyDescent="0.25">
      <c r="A293" s="119">
        <v>7055260</v>
      </c>
      <c r="B293" s="117" t="s">
        <v>42</v>
      </c>
      <c r="C293" s="117" t="s">
        <v>16</v>
      </c>
      <c r="D293" s="117" t="s">
        <v>115</v>
      </c>
      <c r="E293" s="117" t="s">
        <v>1776</v>
      </c>
      <c r="F293" s="117" t="s">
        <v>23</v>
      </c>
      <c r="G293" s="119">
        <v>405322196</v>
      </c>
      <c r="H293" s="119">
        <v>35</v>
      </c>
      <c r="I293" s="117" t="s">
        <v>1211</v>
      </c>
      <c r="J293" s="117" t="s">
        <v>141</v>
      </c>
      <c r="K293" s="118" t="s">
        <v>142</v>
      </c>
      <c r="L293" s="117" t="s">
        <v>969</v>
      </c>
    </row>
    <row r="294" spans="1:12" x14ac:dyDescent="0.25">
      <c r="A294" s="79" t="s">
        <v>2165</v>
      </c>
      <c r="B294" s="108" t="s">
        <v>961</v>
      </c>
      <c r="C294" s="108" t="s">
        <v>12</v>
      </c>
      <c r="D294" s="108" t="s">
        <v>115</v>
      </c>
      <c r="E294" s="108" t="s">
        <v>2052</v>
      </c>
      <c r="F294" s="108" t="s">
        <v>31</v>
      </c>
      <c r="G294" s="79" t="s">
        <v>2108</v>
      </c>
      <c r="H294" s="79" t="s">
        <v>102</v>
      </c>
      <c r="I294" s="108" t="s">
        <v>85</v>
      </c>
      <c r="J294" s="108" t="s">
        <v>82</v>
      </c>
      <c r="K294" s="116" t="s">
        <v>116</v>
      </c>
      <c r="L294" s="108" t="s">
        <v>969</v>
      </c>
    </row>
    <row r="295" spans="1:12" x14ac:dyDescent="0.25">
      <c r="A295" s="79" t="s">
        <v>2162</v>
      </c>
      <c r="B295" s="108" t="s">
        <v>961</v>
      </c>
      <c r="C295" s="108" t="s">
        <v>12</v>
      </c>
      <c r="D295" s="108" t="s">
        <v>115</v>
      </c>
      <c r="E295" s="108" t="s">
        <v>2049</v>
      </c>
      <c r="F295" s="108" t="s">
        <v>29</v>
      </c>
      <c r="G295" s="79" t="s">
        <v>2105</v>
      </c>
      <c r="H295" s="79" t="s">
        <v>102</v>
      </c>
      <c r="I295" s="108" t="s">
        <v>85</v>
      </c>
      <c r="J295" s="108" t="s">
        <v>82</v>
      </c>
      <c r="K295" s="116" t="s">
        <v>116</v>
      </c>
      <c r="L295" s="108" t="s">
        <v>969</v>
      </c>
    </row>
    <row r="296" spans="1:12" x14ac:dyDescent="0.25">
      <c r="A296" s="79" t="s">
        <v>2166</v>
      </c>
      <c r="B296" s="108" t="s">
        <v>961</v>
      </c>
      <c r="C296" s="108" t="s">
        <v>12</v>
      </c>
      <c r="D296" s="108" t="s">
        <v>115</v>
      </c>
      <c r="E296" s="108" t="s">
        <v>2053</v>
      </c>
      <c r="F296" s="108" t="s">
        <v>31</v>
      </c>
      <c r="G296" s="79" t="s">
        <v>2109</v>
      </c>
      <c r="H296" s="79" t="s">
        <v>102</v>
      </c>
      <c r="I296" s="108" t="s">
        <v>85</v>
      </c>
      <c r="J296" s="108" t="s">
        <v>82</v>
      </c>
      <c r="K296" s="116" t="s">
        <v>116</v>
      </c>
      <c r="L296" s="108" t="s">
        <v>969</v>
      </c>
    </row>
    <row r="297" spans="1:12" x14ac:dyDescent="0.25">
      <c r="A297" s="79" t="s">
        <v>2164</v>
      </c>
      <c r="B297" s="108" t="s">
        <v>961</v>
      </c>
      <c r="C297" s="108" t="s">
        <v>12</v>
      </c>
      <c r="D297" s="108" t="s">
        <v>115</v>
      </c>
      <c r="E297" s="108" t="s">
        <v>2051</v>
      </c>
      <c r="F297" s="108" t="s">
        <v>31</v>
      </c>
      <c r="G297" s="79" t="s">
        <v>2107</v>
      </c>
      <c r="H297" s="79" t="s">
        <v>102</v>
      </c>
      <c r="I297" s="108" t="s">
        <v>85</v>
      </c>
      <c r="J297" s="108" t="s">
        <v>82</v>
      </c>
      <c r="K297" s="116" t="s">
        <v>116</v>
      </c>
      <c r="L297" s="108" t="s">
        <v>969</v>
      </c>
    </row>
    <row r="298" spans="1:12" x14ac:dyDescent="0.25">
      <c r="A298" s="79" t="s">
        <v>2176</v>
      </c>
      <c r="B298" s="108" t="s">
        <v>961</v>
      </c>
      <c r="C298" s="108" t="s">
        <v>12</v>
      </c>
      <c r="D298" s="108" t="s">
        <v>115</v>
      </c>
      <c r="E298" s="108" t="s">
        <v>2124</v>
      </c>
      <c r="F298" s="108" t="s">
        <v>31</v>
      </c>
      <c r="G298" s="79" t="s">
        <v>2125</v>
      </c>
      <c r="H298" s="79" t="s">
        <v>125</v>
      </c>
      <c r="I298" s="108" t="s">
        <v>85</v>
      </c>
      <c r="J298" s="108" t="s">
        <v>84</v>
      </c>
      <c r="K298" s="116" t="s">
        <v>116</v>
      </c>
      <c r="L298" s="108" t="s">
        <v>969</v>
      </c>
    </row>
    <row r="299" spans="1:12" x14ac:dyDescent="0.25">
      <c r="A299" s="79" t="s">
        <v>2182</v>
      </c>
      <c r="B299" s="108" t="s">
        <v>961</v>
      </c>
      <c r="C299" s="108" t="s">
        <v>12</v>
      </c>
      <c r="D299" s="108" t="s">
        <v>115</v>
      </c>
      <c r="E299" s="108" t="s">
        <v>2135</v>
      </c>
      <c r="F299" s="108" t="s">
        <v>31</v>
      </c>
      <c r="G299" s="79" t="s">
        <v>2136</v>
      </c>
      <c r="H299" s="79" t="s">
        <v>125</v>
      </c>
      <c r="I299" s="108" t="s">
        <v>85</v>
      </c>
      <c r="J299" s="108" t="s">
        <v>84</v>
      </c>
      <c r="K299" s="116" t="s">
        <v>116</v>
      </c>
      <c r="L299" s="108" t="s">
        <v>969</v>
      </c>
    </row>
    <row r="300" spans="1:12" x14ac:dyDescent="0.25">
      <c r="A300" s="79" t="s">
        <v>2154</v>
      </c>
      <c r="B300" s="108" t="s">
        <v>961</v>
      </c>
      <c r="C300" s="108" t="s">
        <v>12</v>
      </c>
      <c r="D300" s="108" t="s">
        <v>108</v>
      </c>
      <c r="E300" s="108" t="s">
        <v>2044</v>
      </c>
      <c r="F300" s="108" t="s">
        <v>23</v>
      </c>
      <c r="G300" s="79" t="s">
        <v>2097</v>
      </c>
      <c r="H300" s="79" t="s">
        <v>162</v>
      </c>
      <c r="I300" s="108" t="s">
        <v>135</v>
      </c>
      <c r="J300" s="108" t="s">
        <v>82</v>
      </c>
      <c r="K300" s="116" t="s">
        <v>136</v>
      </c>
      <c r="L300" s="108" t="s">
        <v>969</v>
      </c>
    </row>
    <row r="301" spans="1:12" x14ac:dyDescent="0.25">
      <c r="A301" s="119">
        <v>7055268</v>
      </c>
      <c r="B301" s="117" t="s">
        <v>42</v>
      </c>
      <c r="C301" s="117" t="s">
        <v>16</v>
      </c>
      <c r="D301" s="117" t="s">
        <v>114</v>
      </c>
      <c r="E301" s="117" t="s">
        <v>2073</v>
      </c>
      <c r="F301" s="117" t="s">
        <v>20</v>
      </c>
      <c r="G301" s="119">
        <v>410120645</v>
      </c>
      <c r="H301" s="119">
        <v>36</v>
      </c>
      <c r="I301" s="117" t="s">
        <v>2022</v>
      </c>
      <c r="J301" s="117" t="s">
        <v>1189</v>
      </c>
      <c r="K301" s="117" t="s">
        <v>979</v>
      </c>
      <c r="L301" s="117" t="s">
        <v>969</v>
      </c>
    </row>
    <row r="302" spans="1:12" x14ac:dyDescent="0.25">
      <c r="A302" s="119">
        <v>7055269</v>
      </c>
      <c r="B302" s="117" t="s">
        <v>961</v>
      </c>
      <c r="C302" s="117" t="s">
        <v>12</v>
      </c>
      <c r="D302" s="117" t="s">
        <v>115</v>
      </c>
      <c r="E302" s="117" t="s">
        <v>2070</v>
      </c>
      <c r="F302" s="117" t="s">
        <v>29</v>
      </c>
      <c r="G302" s="119">
        <v>403070043</v>
      </c>
      <c r="H302" s="119">
        <v>6</v>
      </c>
      <c r="I302" s="117" t="s">
        <v>85</v>
      </c>
      <c r="J302" s="117" t="s">
        <v>84</v>
      </c>
      <c r="K302" s="117" t="s">
        <v>116</v>
      </c>
      <c r="L302" s="117" t="s">
        <v>969</v>
      </c>
    </row>
    <row r="303" spans="1:12" x14ac:dyDescent="0.25">
      <c r="A303" s="119">
        <v>7055270</v>
      </c>
      <c r="B303" s="117" t="s">
        <v>42</v>
      </c>
      <c r="C303" s="117" t="s">
        <v>16</v>
      </c>
      <c r="D303" s="117" t="s">
        <v>114</v>
      </c>
      <c r="E303" s="117" t="s">
        <v>2075</v>
      </c>
      <c r="F303" s="117" t="s">
        <v>20</v>
      </c>
      <c r="G303" s="119">
        <v>410120349</v>
      </c>
      <c r="H303" s="119">
        <v>12</v>
      </c>
      <c r="I303" s="117" t="s">
        <v>1188</v>
      </c>
      <c r="J303" s="117" t="s">
        <v>1619</v>
      </c>
      <c r="K303" s="117" t="s">
        <v>2076</v>
      </c>
      <c r="L303" s="117" t="s">
        <v>969</v>
      </c>
    </row>
    <row r="304" spans="1:12" x14ac:dyDescent="0.25">
      <c r="A304" s="119">
        <v>7055271</v>
      </c>
      <c r="B304" s="117" t="s">
        <v>961</v>
      </c>
      <c r="C304" s="117" t="s">
        <v>12</v>
      </c>
      <c r="D304" s="117" t="s">
        <v>115</v>
      </c>
      <c r="E304" s="117" t="s">
        <v>2069</v>
      </c>
      <c r="F304" s="117" t="s">
        <v>36</v>
      </c>
      <c r="G304" s="119">
        <v>403070044</v>
      </c>
      <c r="H304" s="119">
        <v>6</v>
      </c>
      <c r="I304" s="117" t="s">
        <v>85</v>
      </c>
      <c r="J304" s="117" t="s">
        <v>84</v>
      </c>
      <c r="K304" s="117" t="s">
        <v>116</v>
      </c>
      <c r="L304" s="117" t="s">
        <v>969</v>
      </c>
    </row>
    <row r="305" spans="1:12" x14ac:dyDescent="0.25">
      <c r="A305" s="79" t="s">
        <v>2168</v>
      </c>
      <c r="B305" s="108" t="s">
        <v>961</v>
      </c>
      <c r="C305" s="108" t="s">
        <v>12</v>
      </c>
      <c r="D305" s="108" t="s">
        <v>115</v>
      </c>
      <c r="E305" s="108" t="s">
        <v>2111</v>
      </c>
      <c r="F305" s="108" t="s">
        <v>31</v>
      </c>
      <c r="G305" s="79" t="s">
        <v>2112</v>
      </c>
      <c r="H305" s="79" t="s">
        <v>125</v>
      </c>
      <c r="I305" s="108" t="s">
        <v>85</v>
      </c>
      <c r="J305" s="108" t="s">
        <v>84</v>
      </c>
      <c r="K305" s="116" t="s">
        <v>116</v>
      </c>
      <c r="L305" s="108" t="s">
        <v>969</v>
      </c>
    </row>
    <row r="306" spans="1:12" x14ac:dyDescent="0.25">
      <c r="A306" s="79" t="s">
        <v>2555</v>
      </c>
      <c r="B306" s="108" t="s">
        <v>961</v>
      </c>
      <c r="C306" s="108" t="s">
        <v>12</v>
      </c>
      <c r="D306" s="108" t="s">
        <v>115</v>
      </c>
      <c r="E306" s="108" t="s">
        <v>2060</v>
      </c>
      <c r="F306" s="108" t="s">
        <v>29</v>
      </c>
      <c r="G306" s="79" t="s">
        <v>2556</v>
      </c>
      <c r="H306" s="79" t="s">
        <v>125</v>
      </c>
      <c r="I306" s="108" t="s">
        <v>85</v>
      </c>
      <c r="J306" s="108" t="s">
        <v>84</v>
      </c>
      <c r="K306" s="116" t="s">
        <v>116</v>
      </c>
      <c r="L306" s="108" t="s">
        <v>969</v>
      </c>
    </row>
    <row r="307" spans="1:12" x14ac:dyDescent="0.25">
      <c r="A307" s="79" t="s">
        <v>2170</v>
      </c>
      <c r="B307" s="108" t="s">
        <v>961</v>
      </c>
      <c r="C307" s="108" t="s">
        <v>12</v>
      </c>
      <c r="D307" s="108" t="s">
        <v>115</v>
      </c>
      <c r="E307" s="108" t="s">
        <v>2115</v>
      </c>
      <c r="F307" s="108" t="s">
        <v>31</v>
      </c>
      <c r="G307" s="79" t="s">
        <v>2116</v>
      </c>
      <c r="H307" s="79" t="s">
        <v>125</v>
      </c>
      <c r="I307" s="108" t="s">
        <v>85</v>
      </c>
      <c r="J307" s="108" t="s">
        <v>84</v>
      </c>
      <c r="K307" s="116" t="s">
        <v>116</v>
      </c>
      <c r="L307" s="108" t="s">
        <v>969</v>
      </c>
    </row>
    <row r="308" spans="1:12" x14ac:dyDescent="0.25">
      <c r="A308" s="79" t="s">
        <v>2169</v>
      </c>
      <c r="B308" s="108" t="s">
        <v>961</v>
      </c>
      <c r="C308" s="108" t="s">
        <v>12</v>
      </c>
      <c r="D308" s="108" t="s">
        <v>115</v>
      </c>
      <c r="E308" s="108" t="s">
        <v>2113</v>
      </c>
      <c r="F308" s="108" t="s">
        <v>31</v>
      </c>
      <c r="G308" s="79" t="s">
        <v>2114</v>
      </c>
      <c r="H308" s="79" t="s">
        <v>125</v>
      </c>
      <c r="I308" s="108" t="s">
        <v>85</v>
      </c>
      <c r="J308" s="108" t="s">
        <v>84</v>
      </c>
      <c r="K308" s="116" t="s">
        <v>116</v>
      </c>
      <c r="L308" s="108" t="s">
        <v>969</v>
      </c>
    </row>
    <row r="309" spans="1:12" x14ac:dyDescent="0.25">
      <c r="A309" s="79" t="s">
        <v>2171</v>
      </c>
      <c r="B309" s="108" t="s">
        <v>961</v>
      </c>
      <c r="C309" s="108" t="s">
        <v>12</v>
      </c>
      <c r="D309" s="108" t="s">
        <v>115</v>
      </c>
      <c r="E309" s="108" t="s">
        <v>2117</v>
      </c>
      <c r="F309" s="108" t="s">
        <v>31</v>
      </c>
      <c r="G309" s="79" t="s">
        <v>2118</v>
      </c>
      <c r="H309" s="79" t="s">
        <v>125</v>
      </c>
      <c r="I309" s="108" t="s">
        <v>85</v>
      </c>
      <c r="J309" s="108" t="s">
        <v>84</v>
      </c>
      <c r="K309" s="116" t="s">
        <v>116</v>
      </c>
      <c r="L309" s="108" t="s">
        <v>969</v>
      </c>
    </row>
    <row r="310" spans="1:12" x14ac:dyDescent="0.25">
      <c r="A310" s="79" t="s">
        <v>2175</v>
      </c>
      <c r="B310" s="108" t="s">
        <v>961</v>
      </c>
      <c r="C310" s="108" t="s">
        <v>12</v>
      </c>
      <c r="D310" s="108" t="s">
        <v>115</v>
      </c>
      <c r="E310" s="108" t="s">
        <v>2122</v>
      </c>
      <c r="F310" s="108" t="s">
        <v>31</v>
      </c>
      <c r="G310" s="79" t="s">
        <v>2123</v>
      </c>
      <c r="H310" s="79" t="s">
        <v>125</v>
      </c>
      <c r="I310" s="108" t="s">
        <v>85</v>
      </c>
      <c r="J310" s="108" t="s">
        <v>84</v>
      </c>
      <c r="K310" s="116" t="s">
        <v>116</v>
      </c>
      <c r="L310" s="108" t="s">
        <v>969</v>
      </c>
    </row>
    <row r="311" spans="1:12" x14ac:dyDescent="0.25">
      <c r="A311" s="79" t="s">
        <v>2178</v>
      </c>
      <c r="B311" s="108" t="s">
        <v>961</v>
      </c>
      <c r="C311" s="108" t="s">
        <v>12</v>
      </c>
      <c r="D311" s="108" t="s">
        <v>115</v>
      </c>
      <c r="E311" s="108" t="s">
        <v>2127</v>
      </c>
      <c r="F311" s="108" t="s">
        <v>31</v>
      </c>
      <c r="G311" s="79" t="s">
        <v>2128</v>
      </c>
      <c r="H311" s="79" t="s">
        <v>125</v>
      </c>
      <c r="I311" s="108" t="s">
        <v>85</v>
      </c>
      <c r="J311" s="108" t="s">
        <v>84</v>
      </c>
      <c r="K311" s="116" t="s">
        <v>159</v>
      </c>
      <c r="L311" s="108" t="s">
        <v>969</v>
      </c>
    </row>
    <row r="312" spans="1:12" x14ac:dyDescent="0.25">
      <c r="A312" s="79" t="s">
        <v>2177</v>
      </c>
      <c r="B312" s="108" t="s">
        <v>961</v>
      </c>
      <c r="C312" s="108" t="s">
        <v>12</v>
      </c>
      <c r="D312" s="108" t="s">
        <v>115</v>
      </c>
      <c r="E312" s="108" t="s">
        <v>2058</v>
      </c>
      <c r="F312" s="108" t="s">
        <v>36</v>
      </c>
      <c r="G312" s="79" t="s">
        <v>2126</v>
      </c>
      <c r="H312" s="79" t="s">
        <v>125</v>
      </c>
      <c r="I312" s="108" t="s">
        <v>85</v>
      </c>
      <c r="J312" s="108" t="s">
        <v>84</v>
      </c>
      <c r="K312" s="116" t="s">
        <v>159</v>
      </c>
      <c r="L312" s="108" t="s">
        <v>969</v>
      </c>
    </row>
    <row r="313" spans="1:12" x14ac:dyDescent="0.25">
      <c r="A313" s="79" t="s">
        <v>2179</v>
      </c>
      <c r="B313" s="108" t="s">
        <v>961</v>
      </c>
      <c r="C313" s="108" t="s">
        <v>12</v>
      </c>
      <c r="D313" s="108" t="s">
        <v>115</v>
      </c>
      <c r="E313" s="108" t="s">
        <v>2129</v>
      </c>
      <c r="F313" s="108" t="s">
        <v>31</v>
      </c>
      <c r="G313" s="79" t="s">
        <v>2130</v>
      </c>
      <c r="H313" s="79" t="s">
        <v>125</v>
      </c>
      <c r="I313" s="108" t="s">
        <v>85</v>
      </c>
      <c r="J313" s="108" t="s">
        <v>84</v>
      </c>
      <c r="K313" s="116" t="s">
        <v>116</v>
      </c>
      <c r="L313" s="108" t="s">
        <v>969</v>
      </c>
    </row>
    <row r="314" spans="1:12" x14ac:dyDescent="0.25">
      <c r="A314" s="119">
        <v>7055281</v>
      </c>
      <c r="B314" s="117" t="s">
        <v>961</v>
      </c>
      <c r="C314" s="117" t="s">
        <v>15</v>
      </c>
      <c r="D314" s="117" t="s">
        <v>114</v>
      </c>
      <c r="E314" s="117" t="s">
        <v>2072</v>
      </c>
      <c r="F314" s="117" t="s">
        <v>79</v>
      </c>
      <c r="G314" s="119">
        <v>403021997</v>
      </c>
      <c r="H314" s="119">
        <v>9</v>
      </c>
      <c r="I314" s="117" t="s">
        <v>89</v>
      </c>
      <c r="J314" s="117" t="s">
        <v>154</v>
      </c>
      <c r="K314" s="117" t="s">
        <v>184</v>
      </c>
      <c r="L314" s="117" t="s">
        <v>969</v>
      </c>
    </row>
    <row r="315" spans="1:12" x14ac:dyDescent="0.25">
      <c r="A315" s="79" t="s">
        <v>2148</v>
      </c>
      <c r="B315" s="108" t="s">
        <v>961</v>
      </c>
      <c r="C315" s="108" t="s">
        <v>16</v>
      </c>
      <c r="D315" s="108" t="s">
        <v>117</v>
      </c>
      <c r="E315" s="108" t="s">
        <v>2091</v>
      </c>
      <c r="F315" s="108" t="s">
        <v>23</v>
      </c>
      <c r="G315" s="79" t="s">
        <v>2092</v>
      </c>
      <c r="H315" s="79" t="s">
        <v>170</v>
      </c>
      <c r="I315" s="108" t="s">
        <v>81</v>
      </c>
      <c r="J315" s="108" t="s">
        <v>84</v>
      </c>
      <c r="K315" s="116" t="s">
        <v>111</v>
      </c>
      <c r="L315" s="108" t="s">
        <v>969</v>
      </c>
    </row>
    <row r="316" spans="1:12" x14ac:dyDescent="0.25">
      <c r="A316" s="119">
        <v>7055284</v>
      </c>
      <c r="B316" s="117" t="s">
        <v>42</v>
      </c>
      <c r="C316" s="117" t="s">
        <v>16</v>
      </c>
      <c r="D316" s="117" t="s">
        <v>115</v>
      </c>
      <c r="E316" s="117" t="s">
        <v>2078</v>
      </c>
      <c r="F316" s="117" t="s">
        <v>36</v>
      </c>
      <c r="G316" s="119">
        <v>405320847</v>
      </c>
      <c r="H316" s="119">
        <v>10</v>
      </c>
      <c r="I316" s="117" t="s">
        <v>140</v>
      </c>
      <c r="J316" s="117" t="s">
        <v>141</v>
      </c>
      <c r="K316" s="118" t="s">
        <v>142</v>
      </c>
      <c r="L316" s="117" t="s">
        <v>969</v>
      </c>
    </row>
    <row r="317" spans="1:12" x14ac:dyDescent="0.25">
      <c r="A317" s="119">
        <v>7055285</v>
      </c>
      <c r="B317" s="117" t="s">
        <v>42</v>
      </c>
      <c r="C317" s="117" t="s">
        <v>16</v>
      </c>
      <c r="D317" s="117" t="s">
        <v>115</v>
      </c>
      <c r="E317" s="117" t="s">
        <v>1764</v>
      </c>
      <c r="F317" s="117" t="s">
        <v>23</v>
      </c>
      <c r="G317" s="119">
        <v>405320613</v>
      </c>
      <c r="H317" s="119">
        <v>3</v>
      </c>
      <c r="I317" s="117" t="s">
        <v>140</v>
      </c>
      <c r="J317" s="117" t="s">
        <v>141</v>
      </c>
      <c r="K317" s="118" t="s">
        <v>142</v>
      </c>
      <c r="L317" s="117" t="s">
        <v>969</v>
      </c>
    </row>
    <row r="318" spans="1:12" x14ac:dyDescent="0.25">
      <c r="A318" s="119">
        <v>7055286</v>
      </c>
      <c r="B318" s="117" t="s">
        <v>42</v>
      </c>
      <c r="C318" s="117" t="s">
        <v>16</v>
      </c>
      <c r="D318" s="117" t="s">
        <v>115</v>
      </c>
      <c r="E318" s="117" t="s">
        <v>2086</v>
      </c>
      <c r="F318" s="117" t="s">
        <v>33</v>
      </c>
      <c r="G318" s="119">
        <v>405320652</v>
      </c>
      <c r="H318" s="119">
        <v>3</v>
      </c>
      <c r="I318" s="117" t="s">
        <v>140</v>
      </c>
      <c r="J318" s="117" t="s">
        <v>141</v>
      </c>
      <c r="K318" s="118" t="s">
        <v>142</v>
      </c>
      <c r="L318" s="117" t="s">
        <v>969</v>
      </c>
    </row>
    <row r="319" spans="1:12" x14ac:dyDescent="0.25">
      <c r="A319" s="119">
        <v>7055287</v>
      </c>
      <c r="B319" s="117" t="s">
        <v>42</v>
      </c>
      <c r="C319" s="117" t="s">
        <v>16</v>
      </c>
      <c r="D319" s="117" t="s">
        <v>115</v>
      </c>
      <c r="E319" s="117" t="s">
        <v>2080</v>
      </c>
      <c r="F319" s="117" t="s">
        <v>29</v>
      </c>
      <c r="G319" s="119">
        <v>405322228</v>
      </c>
      <c r="H319" s="119">
        <v>3</v>
      </c>
      <c r="I319" s="117" t="s">
        <v>140</v>
      </c>
      <c r="J319" s="117" t="s">
        <v>141</v>
      </c>
      <c r="K319" s="118" t="s">
        <v>142</v>
      </c>
      <c r="L319" s="117" t="s">
        <v>969</v>
      </c>
    </row>
    <row r="320" spans="1:12" x14ac:dyDescent="0.25">
      <c r="A320" s="119">
        <v>7055288</v>
      </c>
      <c r="B320" s="117" t="s">
        <v>42</v>
      </c>
      <c r="C320" s="117" t="s">
        <v>16</v>
      </c>
      <c r="D320" s="117" t="s">
        <v>115</v>
      </c>
      <c r="E320" s="117" t="s">
        <v>2085</v>
      </c>
      <c r="F320" s="117" t="s">
        <v>23</v>
      </c>
      <c r="G320" s="119">
        <v>405322186</v>
      </c>
      <c r="H320" s="119">
        <v>2</v>
      </c>
      <c r="I320" s="117" t="s">
        <v>140</v>
      </c>
      <c r="J320" s="117" t="s">
        <v>141</v>
      </c>
      <c r="K320" s="118" t="s">
        <v>142</v>
      </c>
      <c r="L320" s="117" t="s">
        <v>969</v>
      </c>
    </row>
    <row r="321" spans="1:12" x14ac:dyDescent="0.25">
      <c r="A321" s="119">
        <v>7055289</v>
      </c>
      <c r="B321" s="117" t="s">
        <v>42</v>
      </c>
      <c r="C321" s="117" t="s">
        <v>16</v>
      </c>
      <c r="D321" s="117" t="s">
        <v>115</v>
      </c>
      <c r="E321" s="117" t="s">
        <v>2083</v>
      </c>
      <c r="F321" s="117" t="s">
        <v>23</v>
      </c>
      <c r="G321" s="119">
        <v>405300965</v>
      </c>
      <c r="H321" s="119">
        <v>3</v>
      </c>
      <c r="I321" s="117" t="s">
        <v>140</v>
      </c>
      <c r="J321" s="117" t="s">
        <v>141</v>
      </c>
      <c r="K321" s="118" t="s">
        <v>142</v>
      </c>
      <c r="L321" s="117" t="s">
        <v>969</v>
      </c>
    </row>
    <row r="322" spans="1:12" x14ac:dyDescent="0.25">
      <c r="A322" s="119">
        <v>7055290</v>
      </c>
      <c r="B322" s="117" t="s">
        <v>42</v>
      </c>
      <c r="C322" s="117" t="s">
        <v>16</v>
      </c>
      <c r="D322" s="117" t="s">
        <v>115</v>
      </c>
      <c r="E322" s="117" t="s">
        <v>2089</v>
      </c>
      <c r="F322" s="117" t="s">
        <v>23</v>
      </c>
      <c r="G322" s="119">
        <v>405321521</v>
      </c>
      <c r="H322" s="119">
        <v>3</v>
      </c>
      <c r="I322" s="117" t="s">
        <v>140</v>
      </c>
      <c r="J322" s="117" t="s">
        <v>141</v>
      </c>
      <c r="K322" s="118" t="s">
        <v>142</v>
      </c>
      <c r="L322" s="117" t="s">
        <v>969</v>
      </c>
    </row>
    <row r="323" spans="1:12" x14ac:dyDescent="0.25">
      <c r="A323" s="79" t="s">
        <v>2167</v>
      </c>
      <c r="B323" s="108" t="s">
        <v>961</v>
      </c>
      <c r="C323" s="108" t="s">
        <v>12</v>
      </c>
      <c r="D323" s="108" t="s">
        <v>115</v>
      </c>
      <c r="E323" s="108" t="s">
        <v>2054</v>
      </c>
      <c r="F323" s="108" t="s">
        <v>29</v>
      </c>
      <c r="G323" s="79" t="s">
        <v>2110</v>
      </c>
      <c r="H323" s="79" t="s">
        <v>102</v>
      </c>
      <c r="I323" s="108" t="s">
        <v>85</v>
      </c>
      <c r="J323" s="108" t="s">
        <v>82</v>
      </c>
      <c r="K323" s="116" t="s">
        <v>116</v>
      </c>
      <c r="L323" s="108" t="s">
        <v>969</v>
      </c>
    </row>
    <row r="324" spans="1:12" x14ac:dyDescent="0.25">
      <c r="A324" s="119">
        <v>7055292</v>
      </c>
      <c r="B324" s="117" t="s">
        <v>41</v>
      </c>
      <c r="C324" s="117" t="s">
        <v>16</v>
      </c>
      <c r="D324" s="117" t="s">
        <v>117</v>
      </c>
      <c r="E324" s="117" t="s">
        <v>1762</v>
      </c>
      <c r="F324" s="117" t="s">
        <v>23</v>
      </c>
      <c r="G324" s="119">
        <v>403709086</v>
      </c>
      <c r="H324" s="119">
        <v>8</v>
      </c>
      <c r="I324" s="117" t="s">
        <v>97</v>
      </c>
      <c r="J324" s="117" t="s">
        <v>1222</v>
      </c>
      <c r="K324" s="118" t="s">
        <v>1617</v>
      </c>
      <c r="L324" s="117" t="s">
        <v>969</v>
      </c>
    </row>
    <row r="325" spans="1:12" x14ac:dyDescent="0.25">
      <c r="A325" s="119">
        <v>7055293</v>
      </c>
      <c r="B325" s="117" t="s">
        <v>41</v>
      </c>
      <c r="C325" s="117" t="s">
        <v>16</v>
      </c>
      <c r="D325" s="117" t="s">
        <v>117</v>
      </c>
      <c r="E325" s="117" t="s">
        <v>1914</v>
      </c>
      <c r="F325" s="117" t="s">
        <v>23</v>
      </c>
      <c r="G325" s="119">
        <v>403700238</v>
      </c>
      <c r="H325" s="119">
        <v>17</v>
      </c>
      <c r="I325" s="117" t="s">
        <v>97</v>
      </c>
      <c r="J325" s="117" t="s">
        <v>1222</v>
      </c>
      <c r="K325" s="118" t="s">
        <v>1617</v>
      </c>
      <c r="L325" s="117" t="s">
        <v>969</v>
      </c>
    </row>
    <row r="326" spans="1:12" x14ac:dyDescent="0.25">
      <c r="A326" s="79" t="s">
        <v>2163</v>
      </c>
      <c r="B326" s="108" t="s">
        <v>961</v>
      </c>
      <c r="C326" s="108" t="s">
        <v>12</v>
      </c>
      <c r="D326" s="108" t="s">
        <v>115</v>
      </c>
      <c r="E326" s="108" t="s">
        <v>2050</v>
      </c>
      <c r="F326" s="108" t="s">
        <v>36</v>
      </c>
      <c r="G326" s="79" t="s">
        <v>2106</v>
      </c>
      <c r="H326" s="79" t="s">
        <v>102</v>
      </c>
      <c r="I326" s="108" t="s">
        <v>85</v>
      </c>
      <c r="J326" s="108" t="s">
        <v>82</v>
      </c>
      <c r="K326" s="116" t="s">
        <v>116</v>
      </c>
      <c r="L326" s="108" t="s">
        <v>969</v>
      </c>
    </row>
    <row r="327" spans="1:12" x14ac:dyDescent="0.25">
      <c r="A327" s="119">
        <v>7055295</v>
      </c>
      <c r="B327" s="117" t="s">
        <v>42</v>
      </c>
      <c r="C327" s="117" t="s">
        <v>16</v>
      </c>
      <c r="D327" s="117" t="s">
        <v>114</v>
      </c>
      <c r="E327" s="117" t="s">
        <v>2024</v>
      </c>
      <c r="F327" s="117" t="s">
        <v>20</v>
      </c>
      <c r="G327" s="119">
        <v>410120885</v>
      </c>
      <c r="H327" s="119">
        <v>31</v>
      </c>
      <c r="I327" s="117" t="s">
        <v>2025</v>
      </c>
      <c r="J327" s="117" t="s">
        <v>1189</v>
      </c>
      <c r="K327" s="117" t="s">
        <v>2026</v>
      </c>
      <c r="L327" s="117" t="s">
        <v>969</v>
      </c>
    </row>
    <row r="328" spans="1:12" x14ac:dyDescent="0.25">
      <c r="A328" s="79" t="s">
        <v>2174</v>
      </c>
      <c r="B328" s="108" t="s">
        <v>961</v>
      </c>
      <c r="C328" s="108" t="s">
        <v>12</v>
      </c>
      <c r="D328" s="108" t="s">
        <v>115</v>
      </c>
      <c r="E328" s="108" t="s">
        <v>2057</v>
      </c>
      <c r="F328" s="108" t="s">
        <v>36</v>
      </c>
      <c r="G328" s="79" t="s">
        <v>2121</v>
      </c>
      <c r="H328" s="79" t="s">
        <v>125</v>
      </c>
      <c r="I328" s="108" t="s">
        <v>85</v>
      </c>
      <c r="J328" s="108" t="s">
        <v>84</v>
      </c>
      <c r="K328" s="116" t="s">
        <v>159</v>
      </c>
      <c r="L328" s="108" t="s">
        <v>969</v>
      </c>
    </row>
    <row r="329" spans="1:12" x14ac:dyDescent="0.25">
      <c r="A329" s="79" t="s">
        <v>2181</v>
      </c>
      <c r="B329" s="108" t="s">
        <v>961</v>
      </c>
      <c r="C329" s="108" t="s">
        <v>12</v>
      </c>
      <c r="D329" s="108" t="s">
        <v>115</v>
      </c>
      <c r="E329" s="108" t="s">
        <v>2133</v>
      </c>
      <c r="F329" s="108" t="s">
        <v>31</v>
      </c>
      <c r="G329" s="79" t="s">
        <v>2134</v>
      </c>
      <c r="H329" s="79" t="s">
        <v>125</v>
      </c>
      <c r="I329" s="108" t="s">
        <v>85</v>
      </c>
      <c r="J329" s="108" t="s">
        <v>84</v>
      </c>
      <c r="K329" s="116" t="s">
        <v>159</v>
      </c>
      <c r="L329" s="108" t="s">
        <v>969</v>
      </c>
    </row>
    <row r="330" spans="1:12" x14ac:dyDescent="0.25">
      <c r="A330" s="79" t="s">
        <v>2183</v>
      </c>
      <c r="B330" s="108" t="s">
        <v>961</v>
      </c>
      <c r="C330" s="108" t="s">
        <v>12</v>
      </c>
      <c r="D330" s="108" t="s">
        <v>115</v>
      </c>
      <c r="E330" s="108" t="s">
        <v>2137</v>
      </c>
      <c r="F330" s="108" t="s">
        <v>31</v>
      </c>
      <c r="G330" s="79" t="s">
        <v>2138</v>
      </c>
      <c r="H330" s="79" t="s">
        <v>125</v>
      </c>
      <c r="I330" s="108" t="s">
        <v>85</v>
      </c>
      <c r="J330" s="108" t="s">
        <v>84</v>
      </c>
      <c r="K330" s="116" t="s">
        <v>159</v>
      </c>
      <c r="L330" s="108" t="s">
        <v>969</v>
      </c>
    </row>
    <row r="331" spans="1:12" x14ac:dyDescent="0.25">
      <c r="A331" s="119">
        <v>7055299</v>
      </c>
      <c r="B331" s="117" t="s">
        <v>42</v>
      </c>
      <c r="C331" s="117" t="s">
        <v>16</v>
      </c>
      <c r="D331" s="117" t="s">
        <v>114</v>
      </c>
      <c r="E331" s="117" t="s">
        <v>2021</v>
      </c>
      <c r="F331" s="117" t="s">
        <v>20</v>
      </c>
      <c r="G331" s="119">
        <v>410120054</v>
      </c>
      <c r="H331" s="119">
        <v>6</v>
      </c>
      <c r="I331" s="117" t="s">
        <v>2022</v>
      </c>
      <c r="J331" s="117" t="s">
        <v>1619</v>
      </c>
      <c r="K331" s="117" t="s">
        <v>2023</v>
      </c>
      <c r="L331" s="117" t="s">
        <v>969</v>
      </c>
    </row>
    <row r="332" spans="1:12" x14ac:dyDescent="0.25">
      <c r="A332" s="119">
        <v>7055300</v>
      </c>
      <c r="B332" s="117" t="s">
        <v>42</v>
      </c>
      <c r="C332" s="117" t="s">
        <v>16</v>
      </c>
      <c r="D332" s="117" t="s">
        <v>114</v>
      </c>
      <c r="E332" s="117" t="s">
        <v>2074</v>
      </c>
      <c r="F332" s="117" t="s">
        <v>20</v>
      </c>
      <c r="G332" s="119">
        <v>409520012</v>
      </c>
      <c r="H332" s="119">
        <v>25</v>
      </c>
      <c r="I332" s="117" t="s">
        <v>109</v>
      </c>
      <c r="J332" s="117" t="s">
        <v>1619</v>
      </c>
      <c r="K332" s="117" t="s">
        <v>1664</v>
      </c>
      <c r="L332" s="117" t="s">
        <v>969</v>
      </c>
    </row>
    <row r="333" spans="1:12" x14ac:dyDescent="0.25">
      <c r="A333" s="79" t="s">
        <v>2563</v>
      </c>
      <c r="B333" s="108" t="s">
        <v>961</v>
      </c>
      <c r="C333" s="108" t="s">
        <v>12</v>
      </c>
      <c r="D333" s="108" t="s">
        <v>115</v>
      </c>
      <c r="E333" s="108" t="s">
        <v>2297</v>
      </c>
      <c r="F333" s="108" t="s">
        <v>31</v>
      </c>
      <c r="G333" s="79" t="s">
        <v>2564</v>
      </c>
      <c r="H333" s="79" t="s">
        <v>125</v>
      </c>
      <c r="I333" s="108" t="s">
        <v>85</v>
      </c>
      <c r="J333" s="108" t="s">
        <v>84</v>
      </c>
      <c r="K333" s="116" t="s">
        <v>116</v>
      </c>
      <c r="L333" s="108" t="s">
        <v>969</v>
      </c>
    </row>
    <row r="334" spans="1:12" x14ac:dyDescent="0.25">
      <c r="A334" s="79" t="s">
        <v>2187</v>
      </c>
      <c r="B334" s="108" t="s">
        <v>961</v>
      </c>
      <c r="C334" s="108" t="s">
        <v>12</v>
      </c>
      <c r="D334" s="108" t="s">
        <v>115</v>
      </c>
      <c r="E334" s="108" t="s">
        <v>2059</v>
      </c>
      <c r="F334" s="108" t="s">
        <v>29</v>
      </c>
      <c r="G334" s="79" t="s">
        <v>2145</v>
      </c>
      <c r="H334" s="79" t="s">
        <v>125</v>
      </c>
      <c r="I334" s="108" t="s">
        <v>85</v>
      </c>
      <c r="J334" s="108" t="s">
        <v>84</v>
      </c>
      <c r="K334" s="116" t="s">
        <v>116</v>
      </c>
      <c r="L334" s="108" t="s">
        <v>969</v>
      </c>
    </row>
    <row r="335" spans="1:12" x14ac:dyDescent="0.25">
      <c r="A335" s="119">
        <v>7055303</v>
      </c>
      <c r="B335" s="117" t="s">
        <v>41</v>
      </c>
      <c r="C335" s="117" t="s">
        <v>16</v>
      </c>
      <c r="D335" s="117" t="s">
        <v>1344</v>
      </c>
      <c r="E335" s="117" t="s">
        <v>1673</v>
      </c>
      <c r="F335" s="117" t="s">
        <v>23</v>
      </c>
      <c r="G335" s="119">
        <v>405900040</v>
      </c>
      <c r="H335" s="119">
        <v>8</v>
      </c>
      <c r="I335" s="117" t="s">
        <v>1341</v>
      </c>
      <c r="J335" s="117" t="s">
        <v>1342</v>
      </c>
      <c r="K335" s="118" t="s">
        <v>1343</v>
      </c>
      <c r="L335" s="117" t="s">
        <v>969</v>
      </c>
    </row>
    <row r="336" spans="1:12" x14ac:dyDescent="0.25">
      <c r="A336" s="79" t="s">
        <v>2173</v>
      </c>
      <c r="B336" s="108" t="s">
        <v>961</v>
      </c>
      <c r="C336" s="108" t="s">
        <v>12</v>
      </c>
      <c r="D336" s="108" t="s">
        <v>115</v>
      </c>
      <c r="E336" s="108" t="s">
        <v>2056</v>
      </c>
      <c r="F336" s="108" t="s">
        <v>29</v>
      </c>
      <c r="G336" s="79" t="s">
        <v>2120</v>
      </c>
      <c r="H336" s="79" t="s">
        <v>125</v>
      </c>
      <c r="I336" s="108" t="s">
        <v>85</v>
      </c>
      <c r="J336" s="108" t="s">
        <v>84</v>
      </c>
      <c r="K336" s="116" t="s">
        <v>116</v>
      </c>
      <c r="L336" s="108" t="s">
        <v>969</v>
      </c>
    </row>
    <row r="337" spans="1:12" x14ac:dyDescent="0.25">
      <c r="A337" s="79" t="s">
        <v>2153</v>
      </c>
      <c r="B337" s="108" t="s">
        <v>961</v>
      </c>
      <c r="C337" s="108" t="s">
        <v>12</v>
      </c>
      <c r="D337" s="108" t="s">
        <v>108</v>
      </c>
      <c r="E337" s="108" t="s">
        <v>1985</v>
      </c>
      <c r="F337" s="108" t="s">
        <v>31</v>
      </c>
      <c r="G337" s="79" t="s">
        <v>2096</v>
      </c>
      <c r="H337" s="79" t="s">
        <v>147</v>
      </c>
      <c r="I337" s="108" t="s">
        <v>83</v>
      </c>
      <c r="J337" s="108" t="s">
        <v>82</v>
      </c>
      <c r="K337" s="116" t="s">
        <v>116</v>
      </c>
      <c r="L337" s="108" t="s">
        <v>969</v>
      </c>
    </row>
    <row r="338" spans="1:12" x14ac:dyDescent="0.25">
      <c r="A338" s="119">
        <v>7055306</v>
      </c>
      <c r="B338" s="117" t="s">
        <v>42</v>
      </c>
      <c r="C338" s="117" t="s">
        <v>16</v>
      </c>
      <c r="D338" s="117" t="s">
        <v>115</v>
      </c>
      <c r="E338" s="117" t="s">
        <v>2079</v>
      </c>
      <c r="F338" s="117" t="s">
        <v>36</v>
      </c>
      <c r="G338" s="119">
        <v>405321611</v>
      </c>
      <c r="H338" s="119">
        <v>10</v>
      </c>
      <c r="I338" s="117" t="s">
        <v>1211</v>
      </c>
      <c r="J338" s="117" t="s">
        <v>141</v>
      </c>
      <c r="K338" s="118" t="s">
        <v>142</v>
      </c>
      <c r="L338" s="117" t="s">
        <v>969</v>
      </c>
    </row>
    <row r="339" spans="1:12" x14ac:dyDescent="0.25">
      <c r="A339" s="119">
        <v>7055307</v>
      </c>
      <c r="B339" s="117" t="s">
        <v>42</v>
      </c>
      <c r="C339" s="117" t="s">
        <v>16</v>
      </c>
      <c r="D339" s="117" t="s">
        <v>115</v>
      </c>
      <c r="E339" s="117" t="s">
        <v>2087</v>
      </c>
      <c r="F339" s="117" t="s">
        <v>31</v>
      </c>
      <c r="G339" s="119">
        <v>405322566</v>
      </c>
      <c r="H339" s="119">
        <v>3</v>
      </c>
      <c r="I339" s="117" t="s">
        <v>140</v>
      </c>
      <c r="J339" s="117" t="s">
        <v>141</v>
      </c>
      <c r="K339" s="118" t="s">
        <v>142</v>
      </c>
      <c r="L339" s="117" t="s">
        <v>969</v>
      </c>
    </row>
    <row r="340" spans="1:12" x14ac:dyDescent="0.25">
      <c r="A340" s="119">
        <v>7055308</v>
      </c>
      <c r="B340" s="117" t="s">
        <v>42</v>
      </c>
      <c r="C340" s="117" t="s">
        <v>16</v>
      </c>
      <c r="D340" s="117" t="s">
        <v>115</v>
      </c>
      <c r="E340" s="117" t="s">
        <v>2077</v>
      </c>
      <c r="F340" s="117" t="s">
        <v>23</v>
      </c>
      <c r="G340" s="119">
        <v>405322464</v>
      </c>
      <c r="H340" s="119">
        <v>11</v>
      </c>
      <c r="I340" s="117" t="s">
        <v>140</v>
      </c>
      <c r="J340" s="117" t="s">
        <v>141</v>
      </c>
      <c r="K340" s="118" t="s">
        <v>142</v>
      </c>
      <c r="L340" s="117" t="s">
        <v>969</v>
      </c>
    </row>
    <row r="341" spans="1:12" x14ac:dyDescent="0.25">
      <c r="A341" s="119">
        <v>7055309</v>
      </c>
      <c r="B341" s="117" t="s">
        <v>42</v>
      </c>
      <c r="C341" s="117" t="s">
        <v>16</v>
      </c>
      <c r="D341" s="117" t="s">
        <v>115</v>
      </c>
      <c r="E341" s="117" t="s">
        <v>1774</v>
      </c>
      <c r="F341" s="117" t="s">
        <v>23</v>
      </c>
      <c r="G341" s="119">
        <v>405320680</v>
      </c>
      <c r="H341" s="119">
        <v>3</v>
      </c>
      <c r="I341" s="117" t="s">
        <v>140</v>
      </c>
      <c r="J341" s="117" t="s">
        <v>141</v>
      </c>
      <c r="K341" s="118" t="s">
        <v>142</v>
      </c>
      <c r="L341" s="117" t="s">
        <v>969</v>
      </c>
    </row>
    <row r="342" spans="1:12" x14ac:dyDescent="0.25">
      <c r="A342" s="119">
        <v>7055310</v>
      </c>
      <c r="B342" s="117" t="s">
        <v>42</v>
      </c>
      <c r="C342" s="117" t="s">
        <v>16</v>
      </c>
      <c r="D342" s="117" t="s">
        <v>115</v>
      </c>
      <c r="E342" s="117" t="s">
        <v>1760</v>
      </c>
      <c r="F342" s="117" t="s">
        <v>23</v>
      </c>
      <c r="G342" s="119">
        <v>405322323</v>
      </c>
      <c r="H342" s="119">
        <v>3</v>
      </c>
      <c r="I342" s="117" t="s">
        <v>140</v>
      </c>
      <c r="J342" s="117" t="s">
        <v>141</v>
      </c>
      <c r="K342" s="118" t="s">
        <v>142</v>
      </c>
      <c r="L342" s="117" t="s">
        <v>969</v>
      </c>
    </row>
    <row r="343" spans="1:12" x14ac:dyDescent="0.25">
      <c r="A343" s="119">
        <v>7055311</v>
      </c>
      <c r="B343" s="117" t="s">
        <v>42</v>
      </c>
      <c r="C343" s="117" t="s">
        <v>16</v>
      </c>
      <c r="D343" s="117" t="s">
        <v>115</v>
      </c>
      <c r="E343" s="117" t="s">
        <v>2084</v>
      </c>
      <c r="F343" s="117" t="s">
        <v>23</v>
      </c>
      <c r="G343" s="119">
        <v>405300776</v>
      </c>
      <c r="H343" s="119">
        <v>3</v>
      </c>
      <c r="I343" s="117" t="s">
        <v>140</v>
      </c>
      <c r="J343" s="117" t="s">
        <v>141</v>
      </c>
      <c r="K343" s="118" t="s">
        <v>142</v>
      </c>
      <c r="L343" s="117" t="s">
        <v>969</v>
      </c>
    </row>
    <row r="344" spans="1:12" x14ac:dyDescent="0.25">
      <c r="A344" s="119">
        <v>7055312</v>
      </c>
      <c r="B344" s="117" t="s">
        <v>42</v>
      </c>
      <c r="C344" s="117" t="s">
        <v>16</v>
      </c>
      <c r="D344" s="117" t="s">
        <v>115</v>
      </c>
      <c r="E344" s="117" t="s">
        <v>2082</v>
      </c>
      <c r="F344" s="117" t="s">
        <v>31</v>
      </c>
      <c r="G344" s="119">
        <v>405322089</v>
      </c>
      <c r="H344" s="119">
        <v>3</v>
      </c>
      <c r="I344" s="117" t="s">
        <v>140</v>
      </c>
      <c r="J344" s="117" t="s">
        <v>141</v>
      </c>
      <c r="K344" s="118" t="s">
        <v>142</v>
      </c>
      <c r="L344" s="117" t="s">
        <v>969</v>
      </c>
    </row>
    <row r="345" spans="1:12" x14ac:dyDescent="0.25">
      <c r="A345" s="119">
        <v>7055313</v>
      </c>
      <c r="B345" s="117" t="s">
        <v>42</v>
      </c>
      <c r="C345" s="117" t="s">
        <v>16</v>
      </c>
      <c r="D345" s="117" t="s">
        <v>115</v>
      </c>
      <c r="E345" s="117" t="s">
        <v>2081</v>
      </c>
      <c r="F345" s="117" t="s">
        <v>23</v>
      </c>
      <c r="G345" s="119">
        <v>405300906</v>
      </c>
      <c r="H345" s="119">
        <v>3</v>
      </c>
      <c r="I345" s="117" t="s">
        <v>140</v>
      </c>
      <c r="J345" s="117" t="s">
        <v>141</v>
      </c>
      <c r="K345" s="118" t="s">
        <v>142</v>
      </c>
      <c r="L345" s="117" t="s">
        <v>969</v>
      </c>
    </row>
    <row r="346" spans="1:12" x14ac:dyDescent="0.25">
      <c r="A346" s="79" t="s">
        <v>2172</v>
      </c>
      <c r="B346" s="108" t="s">
        <v>961</v>
      </c>
      <c r="C346" s="108" t="s">
        <v>12</v>
      </c>
      <c r="D346" s="108" t="s">
        <v>115</v>
      </c>
      <c r="E346" s="108" t="s">
        <v>2055</v>
      </c>
      <c r="F346" s="108" t="s">
        <v>29</v>
      </c>
      <c r="G346" s="79" t="s">
        <v>2119</v>
      </c>
      <c r="H346" s="79" t="s">
        <v>125</v>
      </c>
      <c r="I346" s="108" t="s">
        <v>85</v>
      </c>
      <c r="J346" s="108" t="s">
        <v>84</v>
      </c>
      <c r="K346" s="116" t="s">
        <v>116</v>
      </c>
      <c r="L346" s="108" t="s">
        <v>969</v>
      </c>
    </row>
    <row r="347" spans="1:12" x14ac:dyDescent="0.25">
      <c r="A347"/>
      <c r="B347"/>
      <c r="C347"/>
      <c r="D347"/>
      <c r="E347"/>
      <c r="F347"/>
      <c r="G347"/>
      <c r="I347"/>
      <c r="J347"/>
      <c r="K347" s="98"/>
      <c r="L347"/>
    </row>
    <row r="348" spans="1:12" x14ac:dyDescent="0.25">
      <c r="A348"/>
      <c r="B348"/>
      <c r="C348"/>
      <c r="D348"/>
      <c r="E348"/>
      <c r="F348"/>
      <c r="G348"/>
      <c r="I348"/>
      <c r="J348"/>
      <c r="K348" s="98"/>
      <c r="L348"/>
    </row>
    <row r="349" spans="1:12" x14ac:dyDescent="0.25">
      <c r="A349"/>
      <c r="B349"/>
      <c r="C349"/>
      <c r="D349"/>
      <c r="E349"/>
      <c r="F349"/>
      <c r="G349"/>
      <c r="I349"/>
      <c r="J349"/>
      <c r="K349" s="98"/>
      <c r="L349"/>
    </row>
    <row r="350" spans="1:12" x14ac:dyDescent="0.25">
      <c r="A350"/>
      <c r="B350"/>
      <c r="C350"/>
      <c r="D350"/>
      <c r="E350"/>
      <c r="F350"/>
      <c r="G350"/>
      <c r="I350"/>
      <c r="J350"/>
      <c r="K350" s="98"/>
      <c r="L350"/>
    </row>
    <row r="351" spans="1:12" x14ac:dyDescent="0.25">
      <c r="A351"/>
      <c r="B351"/>
      <c r="C351"/>
      <c r="D351"/>
      <c r="E351"/>
      <c r="F351"/>
      <c r="G351"/>
      <c r="I351"/>
      <c r="J351"/>
      <c r="K351" s="98"/>
      <c r="L351"/>
    </row>
    <row r="352" spans="1:12" x14ac:dyDescent="0.25">
      <c r="A352"/>
      <c r="B352"/>
      <c r="C352"/>
      <c r="D352"/>
      <c r="E352"/>
      <c r="F352"/>
      <c r="G352"/>
      <c r="I352"/>
      <c r="J352"/>
      <c r="K352" s="98"/>
      <c r="L352"/>
    </row>
    <row r="353" spans="8:11" customFormat="1" x14ac:dyDescent="0.25">
      <c r="H353" s="41"/>
      <c r="K353" s="98"/>
    </row>
    <row r="354" spans="8:11" customFormat="1" x14ac:dyDescent="0.25">
      <c r="H354" s="41"/>
      <c r="K354" s="98"/>
    </row>
    <row r="355" spans="8:11" customFormat="1" x14ac:dyDescent="0.25">
      <c r="H355" s="41"/>
      <c r="K355" s="98"/>
    </row>
    <row r="356" spans="8:11" customFormat="1" x14ac:dyDescent="0.25">
      <c r="H356" s="41"/>
      <c r="K356" s="98"/>
    </row>
    <row r="357" spans="8:11" customFormat="1" x14ac:dyDescent="0.25">
      <c r="H357" s="41"/>
      <c r="K357" s="98"/>
    </row>
    <row r="358" spans="8:11" customFormat="1" x14ac:dyDescent="0.25">
      <c r="H358" s="41"/>
      <c r="K358" s="98"/>
    </row>
    <row r="359" spans="8:11" customFormat="1" x14ac:dyDescent="0.25">
      <c r="H359" s="41"/>
      <c r="K359" s="98"/>
    </row>
    <row r="360" spans="8:11" customFormat="1" x14ac:dyDescent="0.25">
      <c r="H360" s="41"/>
      <c r="K360" s="98"/>
    </row>
    <row r="361" spans="8:11" customFormat="1" x14ac:dyDescent="0.25">
      <c r="H361" s="41"/>
      <c r="K361" s="98"/>
    </row>
    <row r="362" spans="8:11" customFormat="1" x14ac:dyDescent="0.25">
      <c r="H362" s="41"/>
      <c r="K362" s="98"/>
    </row>
    <row r="363" spans="8:11" customFormat="1" x14ac:dyDescent="0.25">
      <c r="H363" s="41"/>
      <c r="K363" s="98"/>
    </row>
    <row r="364" spans="8:11" customFormat="1" x14ac:dyDescent="0.25">
      <c r="H364" s="41"/>
      <c r="K364" s="98"/>
    </row>
    <row r="365" spans="8:11" customFormat="1" x14ac:dyDescent="0.25">
      <c r="H365" s="41"/>
      <c r="K365" s="98"/>
    </row>
    <row r="366" spans="8:11" customFormat="1" x14ac:dyDescent="0.25">
      <c r="H366" s="41"/>
      <c r="K366" s="98"/>
    </row>
    <row r="367" spans="8:11" customFormat="1" x14ac:dyDescent="0.25">
      <c r="H367" s="41"/>
      <c r="K367" s="98"/>
    </row>
    <row r="368" spans="8:11" customFormat="1" x14ac:dyDescent="0.25">
      <c r="H368" s="41"/>
      <c r="K368" s="98"/>
    </row>
    <row r="369" spans="1:12" x14ac:dyDescent="0.25">
      <c r="A369"/>
      <c r="B369"/>
      <c r="C369"/>
      <c r="D369"/>
      <c r="E369"/>
      <c r="F369"/>
      <c r="G369"/>
      <c r="I369"/>
      <c r="J369"/>
      <c r="K369" s="98"/>
      <c r="L369"/>
    </row>
    <row r="370" spans="1:12" x14ac:dyDescent="0.25">
      <c r="A370"/>
      <c r="B370"/>
      <c r="C370"/>
      <c r="D370"/>
      <c r="E370"/>
      <c r="F370"/>
      <c r="G370"/>
      <c r="I370"/>
      <c r="J370"/>
      <c r="K370" s="98"/>
      <c r="L370"/>
    </row>
    <row r="371" spans="1:12" x14ac:dyDescent="0.25">
      <c r="A371"/>
      <c r="B371"/>
      <c r="C371"/>
      <c r="D371"/>
      <c r="E371"/>
      <c r="F371"/>
      <c r="G371"/>
      <c r="I371"/>
      <c r="J371"/>
      <c r="K371" s="98"/>
      <c r="L371"/>
    </row>
    <row r="372" spans="1:12" x14ac:dyDescent="0.25">
      <c r="A372"/>
      <c r="B372"/>
      <c r="C372"/>
      <c r="D372"/>
      <c r="E372"/>
      <c r="F372"/>
      <c r="G372"/>
      <c r="I372"/>
      <c r="J372"/>
      <c r="K372" s="98"/>
      <c r="L372"/>
    </row>
    <row r="373" spans="1:12" x14ac:dyDescent="0.25">
      <c r="A373"/>
      <c r="B373"/>
      <c r="C373"/>
      <c r="D373"/>
      <c r="E373"/>
      <c r="F373"/>
      <c r="G373"/>
      <c r="I373"/>
      <c r="J373"/>
      <c r="K373" s="98"/>
      <c r="L373"/>
    </row>
    <row r="374" spans="1:12" x14ac:dyDescent="0.25">
      <c r="B374"/>
      <c r="C374"/>
      <c r="D374"/>
      <c r="E374" s="80"/>
      <c r="F374"/>
      <c r="G374" s="80"/>
      <c r="I374"/>
      <c r="J374"/>
      <c r="K374" s="98"/>
      <c r="L374"/>
    </row>
    <row r="375" spans="1:12" x14ac:dyDescent="0.25">
      <c r="B375"/>
      <c r="C375"/>
      <c r="D375"/>
      <c r="E375" s="80"/>
      <c r="F375"/>
      <c r="G375" s="80"/>
      <c r="I375"/>
      <c r="J375"/>
      <c r="K375" s="98"/>
      <c r="L375"/>
    </row>
    <row r="376" spans="1:12" x14ac:dyDescent="0.25">
      <c r="B376"/>
      <c r="C376"/>
      <c r="D376"/>
      <c r="E376" s="80"/>
      <c r="F376"/>
      <c r="G376" s="80"/>
      <c r="I376"/>
      <c r="J376"/>
      <c r="K376" s="98"/>
      <c r="L376"/>
    </row>
    <row r="377" spans="1:12" x14ac:dyDescent="0.25">
      <c r="B377"/>
      <c r="C377"/>
      <c r="D377"/>
      <c r="E377" s="80"/>
      <c r="F377"/>
      <c r="G377" s="80"/>
      <c r="I377"/>
      <c r="J377"/>
      <c r="K377" s="98"/>
      <c r="L377"/>
    </row>
    <row r="378" spans="1:12" x14ac:dyDescent="0.25">
      <c r="B378"/>
      <c r="C378"/>
      <c r="D378"/>
      <c r="E378" s="80"/>
      <c r="F378"/>
      <c r="G378" s="80"/>
      <c r="I378"/>
      <c r="J378"/>
      <c r="K378" s="98"/>
      <c r="L378"/>
    </row>
    <row r="379" spans="1:12" x14ac:dyDescent="0.25">
      <c r="B379"/>
      <c r="C379"/>
      <c r="D379"/>
      <c r="E379" s="80"/>
      <c r="F379"/>
      <c r="G379" s="80"/>
      <c r="I379"/>
      <c r="J379"/>
      <c r="K379" s="98"/>
      <c r="L379"/>
    </row>
    <row r="380" spans="1:12" x14ac:dyDescent="0.25">
      <c r="B380"/>
      <c r="C380"/>
      <c r="D380"/>
      <c r="E380" s="80"/>
      <c r="F380"/>
      <c r="G380" s="80"/>
      <c r="I380"/>
      <c r="J380"/>
      <c r="K380" s="98"/>
      <c r="L380"/>
    </row>
    <row r="381" spans="1:12" x14ac:dyDescent="0.25">
      <c r="B381"/>
      <c r="C381"/>
      <c r="D381"/>
      <c r="E381" s="80"/>
      <c r="F381"/>
      <c r="G381" s="80"/>
      <c r="I381"/>
      <c r="J381"/>
      <c r="K381" s="98"/>
      <c r="L381"/>
    </row>
    <row r="382" spans="1:12" x14ac:dyDescent="0.25">
      <c r="B382"/>
      <c r="C382"/>
      <c r="D382"/>
      <c r="E382" s="80"/>
      <c r="F382"/>
      <c r="G382" s="80"/>
      <c r="I382"/>
      <c r="J382"/>
      <c r="K382" s="98"/>
      <c r="L382"/>
    </row>
    <row r="383" spans="1:12" x14ac:dyDescent="0.25">
      <c r="B383"/>
      <c r="C383"/>
      <c r="D383"/>
      <c r="E383" s="80"/>
      <c r="F383"/>
      <c r="G383" s="80"/>
      <c r="I383"/>
      <c r="J383"/>
      <c r="K383" s="98"/>
      <c r="L383"/>
    </row>
    <row r="384" spans="1:12" x14ac:dyDescent="0.25">
      <c r="B384"/>
      <c r="C384"/>
      <c r="D384"/>
      <c r="E384" s="80"/>
      <c r="F384"/>
      <c r="G384" s="80"/>
      <c r="I384"/>
      <c r="J384"/>
      <c r="K384" s="98"/>
      <c r="L384"/>
    </row>
    <row r="385" spans="1:11" customFormat="1" x14ac:dyDescent="0.25">
      <c r="A385" s="80"/>
      <c r="E385" s="80"/>
      <c r="G385" s="80"/>
      <c r="H385" s="41"/>
      <c r="K385" s="98"/>
    </row>
    <row r="386" spans="1:11" customFormat="1" x14ac:dyDescent="0.25">
      <c r="A386" s="80"/>
      <c r="E386" s="80"/>
      <c r="G386" s="80"/>
      <c r="H386" s="41"/>
      <c r="K386" s="98"/>
    </row>
    <row r="387" spans="1:11" customFormat="1" x14ac:dyDescent="0.25">
      <c r="A387" s="80"/>
      <c r="E387" s="80"/>
      <c r="G387" s="80"/>
      <c r="H387" s="41"/>
      <c r="K387" s="98"/>
    </row>
    <row r="388" spans="1:11" customFormat="1" x14ac:dyDescent="0.25">
      <c r="A388" s="80"/>
      <c r="E388" s="80"/>
      <c r="G388" s="80"/>
      <c r="H388" s="41"/>
      <c r="K388" s="98"/>
    </row>
    <row r="389" spans="1:11" customFormat="1" x14ac:dyDescent="0.25">
      <c r="A389" s="80"/>
      <c r="E389" s="80"/>
      <c r="G389" s="80"/>
      <c r="H389" s="41"/>
      <c r="K389" s="98"/>
    </row>
    <row r="390" spans="1:11" customFormat="1" x14ac:dyDescent="0.25">
      <c r="A390" s="80"/>
      <c r="E390" s="80"/>
      <c r="G390" s="80"/>
      <c r="H390" s="41"/>
      <c r="K390" s="98"/>
    </row>
    <row r="391" spans="1:11" customFormat="1" x14ac:dyDescent="0.25">
      <c r="A391" s="80"/>
      <c r="E391" s="80"/>
      <c r="G391" s="80"/>
      <c r="H391" s="41"/>
      <c r="K391" s="98"/>
    </row>
    <row r="392" spans="1:11" customFormat="1" x14ac:dyDescent="0.25">
      <c r="A392" s="80"/>
      <c r="E392" s="80"/>
      <c r="G392" s="80"/>
      <c r="H392" s="41"/>
      <c r="K392" s="98"/>
    </row>
    <row r="393" spans="1:11" customFormat="1" x14ac:dyDescent="0.25">
      <c r="A393" s="80"/>
      <c r="E393" s="80"/>
      <c r="G393" s="80"/>
      <c r="H393" s="41"/>
      <c r="K393" s="98"/>
    </row>
    <row r="394" spans="1:11" customFormat="1" x14ac:dyDescent="0.25">
      <c r="A394" s="80"/>
      <c r="E394" s="80"/>
      <c r="G394" s="80"/>
      <c r="H394" s="41"/>
      <c r="K394" s="98"/>
    </row>
    <row r="395" spans="1:11" customFormat="1" x14ac:dyDescent="0.25">
      <c r="A395" s="80"/>
      <c r="E395" s="80"/>
      <c r="G395" s="80"/>
      <c r="H395" s="41"/>
      <c r="K395" s="98"/>
    </row>
    <row r="396" spans="1:11" customFormat="1" x14ac:dyDescent="0.25">
      <c r="A396" s="80"/>
      <c r="E396" s="80"/>
      <c r="G396" s="80"/>
      <c r="H396" s="41"/>
      <c r="K396" s="98"/>
    </row>
    <row r="397" spans="1:11" customFormat="1" x14ac:dyDescent="0.25">
      <c r="A397" s="80"/>
      <c r="E397" s="80"/>
      <c r="G397" s="80"/>
      <c r="H397" s="41"/>
      <c r="K397" s="98"/>
    </row>
    <row r="398" spans="1:11" customFormat="1" x14ac:dyDescent="0.25">
      <c r="A398" s="80"/>
      <c r="E398" s="80"/>
      <c r="G398" s="80"/>
      <c r="H398" s="41"/>
      <c r="K398" s="98"/>
    </row>
    <row r="399" spans="1:11" customFormat="1" x14ac:dyDescent="0.25">
      <c r="A399" s="80"/>
      <c r="E399" s="80"/>
      <c r="G399" s="80"/>
      <c r="H399" s="41"/>
      <c r="K399" s="98"/>
    </row>
    <row r="400" spans="1:11" customFormat="1" x14ac:dyDescent="0.25">
      <c r="A400" s="80"/>
      <c r="E400" s="80"/>
      <c r="G400" s="80"/>
      <c r="H400" s="41"/>
      <c r="K400" s="98"/>
    </row>
    <row r="401" spans="1:11" customFormat="1" x14ac:dyDescent="0.25">
      <c r="A401" s="80"/>
      <c r="E401" s="80"/>
      <c r="G401" s="80"/>
      <c r="H401" s="41"/>
      <c r="K401" s="98"/>
    </row>
    <row r="402" spans="1:11" customFormat="1" x14ac:dyDescent="0.25">
      <c r="A402" s="80"/>
      <c r="E402" s="80"/>
      <c r="G402" s="80"/>
      <c r="H402" s="41"/>
      <c r="K402" s="98"/>
    </row>
    <row r="403" spans="1:11" customFormat="1" x14ac:dyDescent="0.25">
      <c r="A403" s="80"/>
      <c r="E403" s="80"/>
      <c r="G403" s="80"/>
      <c r="H403" s="41"/>
      <c r="K403" s="98"/>
    </row>
    <row r="404" spans="1:11" customFormat="1" x14ac:dyDescent="0.25">
      <c r="A404" s="80"/>
      <c r="E404" s="80"/>
      <c r="G404" s="80"/>
      <c r="H404" s="41"/>
      <c r="K404" s="98"/>
    </row>
    <row r="405" spans="1:11" customFormat="1" x14ac:dyDescent="0.25">
      <c r="A405" s="80"/>
      <c r="E405" s="80"/>
      <c r="G405" s="80"/>
      <c r="H405" s="41"/>
      <c r="K405" s="98"/>
    </row>
    <row r="406" spans="1:11" customFormat="1" x14ac:dyDescent="0.25">
      <c r="A406" s="80"/>
      <c r="E406" s="80"/>
      <c r="G406" s="80"/>
      <c r="H406" s="41"/>
      <c r="K406" s="98"/>
    </row>
    <row r="407" spans="1:11" customFormat="1" x14ac:dyDescent="0.25">
      <c r="A407" s="80"/>
      <c r="E407" s="80"/>
      <c r="G407" s="80"/>
      <c r="H407" s="41"/>
      <c r="K407" s="98"/>
    </row>
    <row r="408" spans="1:11" customFormat="1" x14ac:dyDescent="0.25">
      <c r="A408" s="80"/>
      <c r="E408" s="80"/>
      <c r="G408" s="80"/>
      <c r="H408" s="41"/>
      <c r="K408" s="98"/>
    </row>
    <row r="409" spans="1:11" customFormat="1" x14ac:dyDescent="0.25">
      <c r="A409" s="80"/>
      <c r="E409" s="80"/>
      <c r="G409" s="80"/>
      <c r="H409" s="41"/>
      <c r="K409" s="98"/>
    </row>
    <row r="410" spans="1:11" customFormat="1" x14ac:dyDescent="0.25">
      <c r="A410" s="80"/>
      <c r="E410" s="80"/>
      <c r="G410" s="80"/>
      <c r="H410" s="41"/>
      <c r="K410" s="98"/>
    </row>
    <row r="411" spans="1:11" customFormat="1" x14ac:dyDescent="0.25">
      <c r="A411" s="80"/>
      <c r="E411" s="80"/>
      <c r="G411" s="80"/>
      <c r="H411" s="41"/>
      <c r="K411" s="98"/>
    </row>
    <row r="412" spans="1:11" customFormat="1" x14ac:dyDescent="0.25">
      <c r="A412" s="80"/>
      <c r="E412" s="80"/>
      <c r="G412" s="80"/>
      <c r="H412" s="41"/>
      <c r="K412" s="98"/>
    </row>
    <row r="413" spans="1:11" customFormat="1" x14ac:dyDescent="0.25">
      <c r="A413" s="80"/>
      <c r="E413" s="80"/>
      <c r="G413" s="80"/>
      <c r="H413" s="41"/>
      <c r="K413" s="98"/>
    </row>
    <row r="414" spans="1:11" customFormat="1" x14ac:dyDescent="0.25">
      <c r="A414" s="80"/>
      <c r="E414" s="80"/>
      <c r="G414" s="80"/>
      <c r="H414" s="41"/>
      <c r="K414" s="98"/>
    </row>
    <row r="415" spans="1:11" customFormat="1" x14ac:dyDescent="0.25">
      <c r="A415" s="80"/>
      <c r="E415" s="80"/>
      <c r="G415" s="80"/>
      <c r="H415" s="41"/>
      <c r="K415" s="98"/>
    </row>
    <row r="416" spans="1:11" customFormat="1" x14ac:dyDescent="0.25">
      <c r="A416" s="80"/>
      <c r="E416" s="80"/>
      <c r="G416" s="80"/>
      <c r="H416" s="41"/>
      <c r="K416" s="98"/>
    </row>
    <row r="417" spans="1:11" customFormat="1" x14ac:dyDescent="0.25">
      <c r="A417" s="80"/>
      <c r="E417" s="80"/>
      <c r="G417" s="80"/>
      <c r="H417" s="41"/>
      <c r="K417" s="98"/>
    </row>
    <row r="418" spans="1:11" customFormat="1" x14ac:dyDescent="0.25">
      <c r="A418" s="80"/>
      <c r="E418" s="80"/>
      <c r="G418" s="80"/>
      <c r="H418" s="41"/>
      <c r="K418" s="98"/>
    </row>
    <row r="419" spans="1:11" customFormat="1" x14ac:dyDescent="0.25">
      <c r="A419" s="80"/>
      <c r="E419" s="80"/>
      <c r="G419" s="80"/>
      <c r="H419" s="41"/>
      <c r="K419" s="98"/>
    </row>
    <row r="420" spans="1:11" customFormat="1" x14ac:dyDescent="0.25">
      <c r="A420" s="80"/>
      <c r="E420" s="80"/>
      <c r="G420" s="80"/>
      <c r="H420" s="41"/>
      <c r="K420" s="98"/>
    </row>
    <row r="421" spans="1:11" customFormat="1" x14ac:dyDescent="0.25">
      <c r="A421" s="80"/>
      <c r="E421" s="80"/>
      <c r="G421" s="80"/>
      <c r="H421" s="41"/>
      <c r="K421" s="98"/>
    </row>
    <row r="422" spans="1:11" customFormat="1" x14ac:dyDescent="0.25">
      <c r="A422" s="80"/>
      <c r="E422" s="80"/>
      <c r="G422" s="80"/>
      <c r="H422" s="41"/>
      <c r="K422" s="98"/>
    </row>
    <row r="423" spans="1:11" customFormat="1" x14ac:dyDescent="0.25">
      <c r="A423" s="80"/>
      <c r="E423" s="80"/>
      <c r="G423" s="80"/>
      <c r="H423" s="41"/>
      <c r="K423" s="98"/>
    </row>
    <row r="424" spans="1:11" customFormat="1" x14ac:dyDescent="0.25">
      <c r="A424" s="80"/>
      <c r="E424" s="80"/>
      <c r="G424" s="80"/>
      <c r="H424" s="41"/>
      <c r="K424" s="98"/>
    </row>
    <row r="425" spans="1:11" customFormat="1" x14ac:dyDescent="0.25">
      <c r="A425" s="80"/>
      <c r="E425" s="80"/>
      <c r="G425" s="80"/>
      <c r="H425" s="41"/>
      <c r="K425" s="98"/>
    </row>
    <row r="426" spans="1:11" customFormat="1" x14ac:dyDescent="0.25">
      <c r="A426" s="80"/>
      <c r="E426" s="80"/>
      <c r="G426" s="80"/>
      <c r="H426" s="41"/>
      <c r="K426" s="98"/>
    </row>
    <row r="427" spans="1:11" customFormat="1" x14ac:dyDescent="0.25">
      <c r="A427" s="80"/>
      <c r="E427" s="80"/>
      <c r="G427" s="80"/>
      <c r="H427" s="41"/>
      <c r="K427" s="98"/>
    </row>
    <row r="428" spans="1:11" customFormat="1" x14ac:dyDescent="0.25">
      <c r="A428" s="80"/>
      <c r="E428" s="80"/>
      <c r="G428" s="80"/>
      <c r="H428" s="41"/>
      <c r="K428" s="98"/>
    </row>
    <row r="429" spans="1:11" customFormat="1" x14ac:dyDescent="0.25">
      <c r="A429" s="80"/>
      <c r="E429" s="80"/>
      <c r="G429" s="80"/>
      <c r="H429" s="41"/>
      <c r="K429" s="98"/>
    </row>
    <row r="430" spans="1:11" customFormat="1" x14ac:dyDescent="0.25">
      <c r="A430" s="80"/>
      <c r="E430" s="80"/>
      <c r="G430" s="80"/>
      <c r="H430" s="41"/>
      <c r="K430" s="98"/>
    </row>
    <row r="431" spans="1:11" customFormat="1" x14ac:dyDescent="0.25">
      <c r="A431" s="80"/>
      <c r="E431" s="80"/>
      <c r="G431" s="80"/>
      <c r="H431" s="41"/>
      <c r="K431" s="98"/>
    </row>
    <row r="432" spans="1:11" customFormat="1" x14ac:dyDescent="0.25">
      <c r="A432" s="80"/>
      <c r="E432" s="80"/>
      <c r="G432" s="80"/>
      <c r="H432" s="41"/>
      <c r="K432" s="98"/>
    </row>
    <row r="433" spans="1:11" customFormat="1" x14ac:dyDescent="0.25">
      <c r="A433" s="80"/>
      <c r="E433" s="80"/>
      <c r="G433" s="80"/>
      <c r="H433" s="41"/>
      <c r="K433" s="98"/>
    </row>
    <row r="434" spans="1:11" customFormat="1" x14ac:dyDescent="0.25">
      <c r="A434" s="80"/>
      <c r="E434" s="80"/>
      <c r="G434" s="80"/>
      <c r="H434" s="41"/>
      <c r="K434" s="98"/>
    </row>
    <row r="435" spans="1:11" customFormat="1" x14ac:dyDescent="0.25">
      <c r="A435" s="80"/>
      <c r="E435" s="80"/>
      <c r="G435" s="80"/>
      <c r="H435" s="41"/>
      <c r="K435" s="98"/>
    </row>
    <row r="436" spans="1:11" customFormat="1" x14ac:dyDescent="0.25">
      <c r="A436" s="80"/>
      <c r="E436" s="80"/>
      <c r="G436" s="80"/>
      <c r="H436" s="41"/>
      <c r="K436" s="98"/>
    </row>
    <row r="437" spans="1:11" customFormat="1" x14ac:dyDescent="0.25">
      <c r="A437" s="80"/>
      <c r="E437" s="80"/>
      <c r="G437" s="80"/>
      <c r="H437" s="41"/>
      <c r="K437" s="98"/>
    </row>
    <row r="438" spans="1:11" customFormat="1" x14ac:dyDescent="0.25">
      <c r="A438" s="80"/>
      <c r="E438" s="80"/>
      <c r="G438" s="80"/>
      <c r="H438" s="41"/>
      <c r="K438" s="98"/>
    </row>
    <row r="439" spans="1:11" customFormat="1" x14ac:dyDescent="0.25">
      <c r="A439" s="80"/>
      <c r="E439" s="80"/>
      <c r="G439" s="80"/>
      <c r="H439" s="41"/>
      <c r="K439" s="98"/>
    </row>
    <row r="440" spans="1:11" customFormat="1" x14ac:dyDescent="0.25">
      <c r="A440" s="80"/>
      <c r="E440" s="80"/>
      <c r="G440" s="80"/>
      <c r="H440" s="41"/>
      <c r="K440" s="98"/>
    </row>
    <row r="441" spans="1:11" customFormat="1" x14ac:dyDescent="0.25">
      <c r="A441" s="80"/>
      <c r="E441" s="80"/>
      <c r="G441" s="80"/>
      <c r="H441" s="41"/>
      <c r="K441" s="98"/>
    </row>
    <row r="442" spans="1:11" customFormat="1" x14ac:dyDescent="0.25">
      <c r="A442" s="80"/>
      <c r="E442" s="80"/>
      <c r="G442" s="80"/>
      <c r="H442" s="41"/>
      <c r="K442" s="98"/>
    </row>
    <row r="443" spans="1:11" customFormat="1" x14ac:dyDescent="0.25">
      <c r="A443" s="80"/>
      <c r="E443" s="80"/>
      <c r="G443" s="80"/>
      <c r="H443" s="41"/>
      <c r="K443" s="98"/>
    </row>
    <row r="444" spans="1:11" customFormat="1" x14ac:dyDescent="0.25">
      <c r="A444" s="80"/>
      <c r="E444" s="80"/>
      <c r="G444" s="80"/>
      <c r="H444" s="41"/>
      <c r="K444" s="98"/>
    </row>
    <row r="445" spans="1:11" customFormat="1" x14ac:dyDescent="0.25">
      <c r="A445" s="80"/>
      <c r="E445" s="80"/>
      <c r="G445" s="80"/>
      <c r="H445" s="41"/>
      <c r="K445" s="98"/>
    </row>
    <row r="446" spans="1:11" customFormat="1" x14ac:dyDescent="0.25">
      <c r="A446" s="80"/>
      <c r="E446" s="80"/>
      <c r="G446" s="80"/>
      <c r="H446" s="41"/>
      <c r="K446" s="98"/>
    </row>
    <row r="447" spans="1:11" customFormat="1" x14ac:dyDescent="0.25">
      <c r="A447" s="80"/>
      <c r="E447" s="80"/>
      <c r="G447" s="80"/>
      <c r="H447" s="41"/>
      <c r="K447" s="98"/>
    </row>
    <row r="448" spans="1:11" customFormat="1" x14ac:dyDescent="0.25">
      <c r="A448" s="80"/>
      <c r="E448" s="80"/>
      <c r="G448" s="80"/>
      <c r="H448" s="41"/>
      <c r="K448" s="98"/>
    </row>
    <row r="449" spans="1:11" customFormat="1" x14ac:dyDescent="0.25">
      <c r="A449" s="80"/>
      <c r="E449" s="80"/>
      <c r="G449" s="80"/>
      <c r="H449" s="41"/>
      <c r="K449" s="98"/>
    </row>
    <row r="450" spans="1:11" customFormat="1" x14ac:dyDescent="0.25">
      <c r="A450" s="80"/>
      <c r="E450" s="80"/>
      <c r="G450" s="80"/>
      <c r="H450" s="41"/>
      <c r="K450" s="98"/>
    </row>
    <row r="451" spans="1:11" customFormat="1" x14ac:dyDescent="0.25">
      <c r="A451" s="80"/>
      <c r="E451" s="80"/>
      <c r="G451" s="80"/>
      <c r="H451" s="41"/>
      <c r="K451" s="98"/>
    </row>
    <row r="452" spans="1:11" customFormat="1" x14ac:dyDescent="0.25">
      <c r="A452" s="80"/>
      <c r="E452" s="80"/>
      <c r="G452" s="80"/>
      <c r="H452" s="41"/>
      <c r="K452" s="98"/>
    </row>
    <row r="453" spans="1:11" customFormat="1" x14ac:dyDescent="0.25">
      <c r="A453" s="80"/>
      <c r="E453" s="80"/>
      <c r="G453" s="80"/>
      <c r="H453" s="41"/>
      <c r="K453" s="98"/>
    </row>
    <row r="454" spans="1:11" customFormat="1" x14ac:dyDescent="0.25">
      <c r="A454" s="80"/>
      <c r="E454" s="80"/>
      <c r="G454" s="80"/>
      <c r="H454" s="41"/>
      <c r="K454" s="98"/>
    </row>
    <row r="455" spans="1:11" customFormat="1" x14ac:dyDescent="0.25">
      <c r="A455" s="80"/>
      <c r="E455" s="80"/>
      <c r="G455" s="80"/>
      <c r="H455" s="41"/>
      <c r="K455" s="98"/>
    </row>
    <row r="456" spans="1:11" customFormat="1" x14ac:dyDescent="0.25">
      <c r="A456" s="80"/>
      <c r="E456" s="80"/>
      <c r="G456" s="80"/>
      <c r="H456" s="41"/>
      <c r="K456" s="98"/>
    </row>
    <row r="457" spans="1:11" customFormat="1" x14ac:dyDescent="0.25">
      <c r="A457" s="80"/>
      <c r="E457" s="80"/>
      <c r="G457" s="80"/>
      <c r="H457" s="41"/>
      <c r="K457" s="98"/>
    </row>
    <row r="458" spans="1:11" customFormat="1" x14ac:dyDescent="0.25">
      <c r="A458" s="80"/>
      <c r="E458" s="80"/>
      <c r="G458" s="80"/>
      <c r="H458" s="41"/>
      <c r="K458" s="98"/>
    </row>
    <row r="459" spans="1:11" customFormat="1" x14ac:dyDescent="0.25">
      <c r="A459" s="80"/>
      <c r="E459" s="80"/>
      <c r="G459" s="80"/>
      <c r="H459" s="41"/>
      <c r="K459" s="98"/>
    </row>
    <row r="460" spans="1:11" customFormat="1" x14ac:dyDescent="0.25">
      <c r="A460" s="80"/>
      <c r="E460" s="80"/>
      <c r="G460" s="80"/>
      <c r="H460" s="41"/>
      <c r="K460" s="98"/>
    </row>
    <row r="461" spans="1:11" customFormat="1" x14ac:dyDescent="0.25">
      <c r="A461" s="80"/>
      <c r="E461" s="80"/>
      <c r="G461" s="80"/>
      <c r="H461" s="41"/>
      <c r="K461" s="98"/>
    </row>
    <row r="462" spans="1:11" customFormat="1" x14ac:dyDescent="0.25">
      <c r="A462" s="80"/>
      <c r="E462" s="80"/>
      <c r="G462" s="80"/>
      <c r="H462" s="41"/>
      <c r="K462" s="98"/>
    </row>
    <row r="463" spans="1:11" customFormat="1" x14ac:dyDescent="0.25">
      <c r="A463" s="80"/>
      <c r="E463" s="80"/>
      <c r="G463" s="80"/>
      <c r="H463" s="41"/>
      <c r="K463" s="98"/>
    </row>
    <row r="464" spans="1:11" customFormat="1" x14ac:dyDescent="0.25">
      <c r="A464" s="80"/>
      <c r="E464" s="80"/>
      <c r="G464" s="80"/>
      <c r="H464" s="41"/>
      <c r="K464" s="98"/>
    </row>
    <row r="465" spans="1:11" customFormat="1" x14ac:dyDescent="0.25">
      <c r="A465" s="80"/>
      <c r="E465" s="80"/>
      <c r="G465" s="80"/>
      <c r="H465" s="41"/>
      <c r="K465" s="98"/>
    </row>
    <row r="466" spans="1:11" customFormat="1" x14ac:dyDescent="0.25">
      <c r="A466" s="80"/>
      <c r="E466" s="80"/>
      <c r="G466" s="80"/>
      <c r="H466" s="41"/>
      <c r="K466" s="98"/>
    </row>
    <row r="467" spans="1:11" customFormat="1" x14ac:dyDescent="0.25">
      <c r="A467" s="80"/>
      <c r="E467" s="80"/>
      <c r="G467" s="80"/>
      <c r="H467" s="41"/>
      <c r="K467" s="98"/>
    </row>
    <row r="468" spans="1:11" customFormat="1" x14ac:dyDescent="0.25">
      <c r="A468" s="80"/>
      <c r="E468" s="80"/>
      <c r="G468" s="80"/>
      <c r="H468" s="41"/>
      <c r="K468" s="98"/>
    </row>
    <row r="469" spans="1:11" customFormat="1" x14ac:dyDescent="0.25">
      <c r="A469" s="80"/>
      <c r="E469" s="80"/>
      <c r="G469" s="80"/>
      <c r="H469" s="41"/>
      <c r="K469" s="98"/>
    </row>
    <row r="470" spans="1:11" customFormat="1" x14ac:dyDescent="0.25">
      <c r="A470" s="80"/>
      <c r="E470" s="80"/>
      <c r="G470" s="80"/>
      <c r="H470" s="41"/>
      <c r="K470" s="98"/>
    </row>
    <row r="471" spans="1:11" customFormat="1" x14ac:dyDescent="0.25">
      <c r="A471" s="80"/>
      <c r="E471" s="80"/>
      <c r="G471" s="80"/>
      <c r="H471" s="41"/>
      <c r="K471" s="98"/>
    </row>
    <row r="472" spans="1:11" customFormat="1" x14ac:dyDescent="0.25">
      <c r="A472" s="80"/>
      <c r="E472" s="80"/>
      <c r="G472" s="80"/>
      <c r="H472" s="41"/>
      <c r="K472" s="98"/>
    </row>
    <row r="473" spans="1:11" customFormat="1" x14ac:dyDescent="0.25">
      <c r="A473" s="80"/>
      <c r="E473" s="80"/>
      <c r="G473" s="80"/>
      <c r="H473" s="41"/>
      <c r="K473" s="98"/>
    </row>
    <row r="474" spans="1:11" customFormat="1" x14ac:dyDescent="0.25">
      <c r="A474" s="80"/>
      <c r="E474" s="80"/>
      <c r="G474" s="80"/>
      <c r="H474" s="41"/>
      <c r="K474" s="98"/>
    </row>
    <row r="475" spans="1:11" customFormat="1" x14ac:dyDescent="0.25">
      <c r="A475" s="80"/>
      <c r="E475" s="80"/>
      <c r="G475" s="80"/>
      <c r="H475" s="41"/>
      <c r="K475" s="98"/>
    </row>
    <row r="476" spans="1:11" customFormat="1" x14ac:dyDescent="0.25">
      <c r="A476" s="80"/>
      <c r="E476" s="80"/>
      <c r="G476" s="80"/>
      <c r="H476" s="41"/>
      <c r="K476" s="98"/>
    </row>
    <row r="477" spans="1:11" customFormat="1" x14ac:dyDescent="0.25">
      <c r="A477" s="80"/>
      <c r="E477" s="80"/>
      <c r="G477" s="80"/>
      <c r="H477" s="41"/>
      <c r="K477" s="98"/>
    </row>
    <row r="478" spans="1:11" customFormat="1" x14ac:dyDescent="0.25">
      <c r="A478" s="80"/>
      <c r="E478" s="80"/>
      <c r="G478" s="80"/>
      <c r="H478" s="41"/>
      <c r="K478" s="98"/>
    </row>
    <row r="479" spans="1:11" customFormat="1" x14ac:dyDescent="0.25">
      <c r="A479" s="80"/>
      <c r="E479" s="80"/>
      <c r="G479" s="80"/>
      <c r="H479" s="41"/>
      <c r="K479" s="98"/>
    </row>
    <row r="480" spans="1:11" customFormat="1" x14ac:dyDescent="0.25">
      <c r="A480" s="80"/>
      <c r="E480" s="80"/>
      <c r="G480" s="80"/>
      <c r="H480" s="41"/>
      <c r="K480" s="98"/>
    </row>
    <row r="481" spans="1:11" customFormat="1" x14ac:dyDescent="0.25">
      <c r="A481" s="80"/>
      <c r="E481" s="80"/>
      <c r="G481" s="80"/>
      <c r="H481" s="41"/>
      <c r="K481" s="98"/>
    </row>
    <row r="482" spans="1:11" customFormat="1" x14ac:dyDescent="0.25">
      <c r="A482" s="80"/>
      <c r="E482" s="80"/>
      <c r="G482" s="80"/>
      <c r="H482" s="41"/>
      <c r="K482" s="98"/>
    </row>
    <row r="483" spans="1:11" customFormat="1" x14ac:dyDescent="0.25">
      <c r="A483" s="80"/>
      <c r="E483" s="80"/>
      <c r="G483" s="80"/>
      <c r="H483" s="41"/>
      <c r="K483" s="98"/>
    </row>
  </sheetData>
  <pageMargins left="1" right="0.45" top="0.75" bottom="0.75" header="0.3" footer="0.3"/>
  <pageSetup scale="80" fitToHeight="0" orientation="landscape" r:id="rId1"/>
  <headerFooter>
    <oddFooter>&amp;LGeneration Date: February 17, 2026 &amp;R&amp;P of &amp;N</oddFooter>
  </headerFooter>
  <rowBreaks count="1" manualBreakCount="1">
    <brk id="37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CFA25-E704-49C3-9760-726A0F4C992C}">
  <dimension ref="B1:AB1160"/>
  <sheetViews>
    <sheetView topLeftCell="A3" zoomScale="85" zoomScaleNormal="85" zoomScaleSheetLayoutView="112" zoomScalePageLayoutView="76" workbookViewId="0">
      <selection activeCell="N33" sqref="N33"/>
    </sheetView>
  </sheetViews>
  <sheetFormatPr defaultColWidth="8.85546875" defaultRowHeight="15" x14ac:dyDescent="0.25"/>
  <cols>
    <col min="1" max="1" width="8.85546875" style="1"/>
    <col min="2" max="3" width="19.42578125" style="1" customWidth="1"/>
    <col min="4" max="4" width="11" style="1" customWidth="1"/>
    <col min="5" max="5" width="10" style="1" customWidth="1"/>
    <col min="6" max="6" width="12.28515625" style="1" customWidth="1"/>
    <col min="7" max="7" width="11.42578125" style="1" customWidth="1"/>
    <col min="8" max="8" width="11.85546875" style="1" customWidth="1"/>
    <col min="9" max="9" width="15.28515625" style="1" customWidth="1"/>
    <col min="10" max="10" width="19.5703125" style="1" customWidth="1"/>
    <col min="11" max="11" width="8.85546875" style="1"/>
    <col min="12" max="12" width="17.7109375" style="1" bestFit="1" customWidth="1"/>
    <col min="13" max="13" width="8.7109375" style="2" bestFit="1" customWidth="1"/>
    <col min="14" max="14" width="16.42578125" style="2" bestFit="1" customWidth="1"/>
    <col min="15" max="15" width="43.7109375" style="2" bestFit="1" customWidth="1"/>
    <col min="16" max="16" width="33.7109375" style="2" bestFit="1" customWidth="1"/>
    <col min="17" max="17" width="13.28515625" style="2" bestFit="1" customWidth="1"/>
    <col min="18" max="18" width="14.28515625" style="2" bestFit="1" customWidth="1"/>
    <col min="19" max="19" width="17.28515625" style="2" bestFit="1" customWidth="1"/>
    <col min="20" max="20" width="9.28515625" style="2" bestFit="1" customWidth="1"/>
    <col min="21" max="21" width="10.5703125" style="2" bestFit="1" customWidth="1"/>
    <col min="22" max="22" width="19.140625" style="2" bestFit="1" customWidth="1"/>
    <col min="23" max="23" width="23" bestFit="1" customWidth="1"/>
    <col min="24" max="16384" width="8.85546875" style="1"/>
  </cols>
  <sheetData>
    <row r="1" spans="2:23" ht="15.75" thickBot="1" x14ac:dyDescent="0.3"/>
    <row r="2" spans="2:23" ht="15.75" thickTop="1" x14ac:dyDescent="0.25">
      <c r="C2" s="3"/>
      <c r="D2" s="4"/>
      <c r="E2" s="4"/>
      <c r="F2" s="4"/>
      <c r="G2" s="4"/>
      <c r="H2" s="4"/>
      <c r="I2" s="4"/>
      <c r="J2" s="5"/>
    </row>
    <row r="3" spans="2:23" ht="21.75" x14ac:dyDescent="0.3">
      <c r="C3" s="6"/>
      <c r="G3" s="12" t="s">
        <v>2</v>
      </c>
      <c r="J3" s="8"/>
    </row>
    <row r="4" spans="2:23" ht="21.75" x14ac:dyDescent="0.3">
      <c r="C4" s="6"/>
      <c r="G4" s="12" t="s">
        <v>3</v>
      </c>
      <c r="J4" s="8"/>
    </row>
    <row r="5" spans="2:23" ht="18.75" x14ac:dyDescent="0.3">
      <c r="C5" s="6"/>
      <c r="G5" s="11"/>
      <c r="J5" s="8"/>
    </row>
    <row r="6" spans="2:23" ht="18.75" x14ac:dyDescent="0.3">
      <c r="C6" s="6"/>
      <c r="G6" s="11" t="s">
        <v>1040</v>
      </c>
      <c r="J6" s="8"/>
    </row>
    <row r="7" spans="2:23" x14ac:dyDescent="0.25">
      <c r="C7" s="6"/>
      <c r="G7" s="7" t="s">
        <v>0</v>
      </c>
      <c r="J7" s="8"/>
    </row>
    <row r="8" spans="2:23" x14ac:dyDescent="0.25">
      <c r="B8" s="23"/>
      <c r="C8" s="6"/>
      <c r="G8" s="7" t="s">
        <v>1</v>
      </c>
      <c r="J8" s="8"/>
    </row>
    <row r="9" spans="2:23" x14ac:dyDescent="0.25">
      <c r="B9" s="10"/>
      <c r="C9" s="6"/>
      <c r="G9" s="7" t="s">
        <v>78</v>
      </c>
      <c r="J9" s="8"/>
    </row>
    <row r="10" spans="2:23" x14ac:dyDescent="0.25">
      <c r="C10" s="6"/>
      <c r="G10" s="7" t="s">
        <v>4</v>
      </c>
      <c r="J10" s="8"/>
    </row>
    <row r="11" spans="2:23" ht="10.9" customHeight="1" x14ac:dyDescent="0.25">
      <c r="C11" s="6"/>
      <c r="J11" s="8"/>
    </row>
    <row r="12" spans="2:23" ht="10.9" customHeight="1" x14ac:dyDescent="0.25">
      <c r="C12" s="6"/>
      <c r="D12" s="9" t="s">
        <v>67</v>
      </c>
      <c r="E12" s="9"/>
      <c r="F12" s="9"/>
      <c r="G12" s="10"/>
      <c r="H12" s="9" t="s">
        <v>9</v>
      </c>
      <c r="J12" s="8"/>
    </row>
    <row r="13" spans="2:23" ht="10.9" customHeight="1" x14ac:dyDescent="0.25">
      <c r="C13" s="6"/>
      <c r="D13" s="9" t="s">
        <v>968</v>
      </c>
      <c r="E13" s="9"/>
      <c r="F13" s="9"/>
      <c r="G13" s="10"/>
      <c r="H13" s="9" t="s">
        <v>976</v>
      </c>
      <c r="J13" s="8"/>
    </row>
    <row r="14" spans="2:23" ht="10.9" customHeight="1" x14ac:dyDescent="0.25">
      <c r="C14" s="6"/>
      <c r="D14" s="9"/>
      <c r="E14" s="9"/>
      <c r="F14" s="9"/>
      <c r="G14" s="10"/>
      <c r="H14" s="9"/>
      <c r="J14" s="8"/>
    </row>
    <row r="15" spans="2:23" ht="10.9" customHeight="1" x14ac:dyDescent="0.25">
      <c r="C15" s="6"/>
      <c r="D15" s="9" t="s">
        <v>5</v>
      </c>
      <c r="E15" s="9"/>
      <c r="F15" s="9"/>
      <c r="G15" s="10"/>
      <c r="H15" s="9" t="s">
        <v>7</v>
      </c>
      <c r="J15" s="8"/>
      <c r="L15" s="13" t="s">
        <v>44</v>
      </c>
      <c r="M15" s="14"/>
      <c r="N15" s="14" t="s">
        <v>12</v>
      </c>
      <c r="O15" s="14" t="s">
        <v>13</v>
      </c>
      <c r="P15" s="14" t="s">
        <v>14</v>
      </c>
      <c r="Q15" s="14" t="s">
        <v>15</v>
      </c>
      <c r="R15" s="14" t="s">
        <v>17</v>
      </c>
      <c r="S15" s="14" t="s">
        <v>16</v>
      </c>
      <c r="T15" s="14" t="s">
        <v>51</v>
      </c>
    </row>
    <row r="16" spans="2:23" s="15" customFormat="1" ht="10.9" customHeight="1" x14ac:dyDescent="0.25">
      <c r="B16" s="1"/>
      <c r="C16" s="6"/>
      <c r="D16" s="9" t="s">
        <v>6</v>
      </c>
      <c r="E16" s="9"/>
      <c r="F16" s="9"/>
      <c r="G16" s="10"/>
      <c r="H16" s="9" t="s">
        <v>8</v>
      </c>
      <c r="I16" s="1"/>
      <c r="J16" s="8"/>
      <c r="L16" s="15" t="s">
        <v>52</v>
      </c>
      <c r="M16" s="68" t="s">
        <v>53</v>
      </c>
      <c r="N16" s="68" t="s">
        <v>54</v>
      </c>
      <c r="O16" s="68" t="s">
        <v>55</v>
      </c>
      <c r="P16" s="68" t="s">
        <v>56</v>
      </c>
      <c r="Q16" s="68" t="s">
        <v>57</v>
      </c>
      <c r="R16" s="68" t="s">
        <v>58</v>
      </c>
      <c r="S16" s="68" t="s">
        <v>59</v>
      </c>
      <c r="T16" s="68" t="s">
        <v>60</v>
      </c>
      <c r="U16" s="68" t="s">
        <v>61</v>
      </c>
      <c r="V16" s="68" t="s">
        <v>62</v>
      </c>
      <c r="W16" s="68" t="s">
        <v>970</v>
      </c>
    </row>
    <row r="17" spans="2:23" s="15" customFormat="1" ht="10.9" customHeight="1" thickBot="1" x14ac:dyDescent="0.3">
      <c r="B17" s="1"/>
      <c r="C17" s="22"/>
      <c r="D17" s="19"/>
      <c r="E17" s="18"/>
      <c r="F17" s="18"/>
      <c r="G17" s="20"/>
      <c r="H17" s="18"/>
      <c r="I17" s="19"/>
      <c r="J17" s="21"/>
      <c r="L17" s="17" t="s">
        <v>63</v>
      </c>
      <c r="M17" s="16" t="s">
        <v>961</v>
      </c>
      <c r="N17" s="16" t="s">
        <v>16</v>
      </c>
      <c r="O17" s="16" t="s">
        <v>108</v>
      </c>
      <c r="P17" s="16" t="s">
        <v>1226</v>
      </c>
      <c r="Q17" s="16" t="s">
        <v>23</v>
      </c>
      <c r="R17" s="16" t="s">
        <v>1227</v>
      </c>
      <c r="S17" s="16" t="s">
        <v>146</v>
      </c>
      <c r="T17" s="16" t="s">
        <v>81</v>
      </c>
      <c r="U17" s="16" t="s">
        <v>84</v>
      </c>
      <c r="V17" s="16" t="s">
        <v>111</v>
      </c>
      <c r="W17" t="s">
        <v>969</v>
      </c>
    </row>
    <row r="18" spans="2:23" s="15" customFormat="1" ht="10.9" customHeight="1" thickTop="1" x14ac:dyDescent="0.25">
      <c r="B18" s="1"/>
      <c r="C18" s="9"/>
      <c r="D18" s="1"/>
      <c r="E18" s="9"/>
      <c r="F18" s="9"/>
      <c r="G18" s="10"/>
      <c r="H18" s="9"/>
      <c r="I18" s="1"/>
      <c r="J18" s="1"/>
      <c r="L18" s="75">
        <f>COUNTA(M17:M1048576)</f>
        <v>75</v>
      </c>
      <c r="M18" s="16" t="s">
        <v>961</v>
      </c>
      <c r="N18" s="16" t="s">
        <v>16</v>
      </c>
      <c r="O18" s="16" t="s">
        <v>108</v>
      </c>
      <c r="P18" s="16" t="s">
        <v>1228</v>
      </c>
      <c r="Q18" s="16" t="s">
        <v>23</v>
      </c>
      <c r="R18" s="16" t="s">
        <v>1229</v>
      </c>
      <c r="S18" s="16" t="s">
        <v>146</v>
      </c>
      <c r="T18" s="16" t="s">
        <v>81</v>
      </c>
      <c r="U18" s="16" t="s">
        <v>84</v>
      </c>
      <c r="V18" s="16" t="s">
        <v>111</v>
      </c>
      <c r="W18" t="s">
        <v>969</v>
      </c>
    </row>
    <row r="19" spans="2:23" s="15" customFormat="1" ht="10.9" customHeight="1" x14ac:dyDescent="0.25">
      <c r="B19" s="1"/>
      <c r="C19" s="9"/>
      <c r="D19" s="1"/>
      <c r="E19" s="9"/>
      <c r="F19" s="9"/>
      <c r="G19" s="10"/>
      <c r="H19" s="9"/>
      <c r="I19" s="1"/>
      <c r="J19" s="1"/>
      <c r="L19" s="17" t="s">
        <v>64</v>
      </c>
      <c r="M19" s="16" t="s">
        <v>961</v>
      </c>
      <c r="N19" s="16" t="s">
        <v>16</v>
      </c>
      <c r="O19" s="16" t="s">
        <v>108</v>
      </c>
      <c r="P19" s="16" t="s">
        <v>1230</v>
      </c>
      <c r="Q19" s="16" t="s">
        <v>36</v>
      </c>
      <c r="R19" s="16" t="s">
        <v>1231</v>
      </c>
      <c r="S19" s="16" t="s">
        <v>146</v>
      </c>
      <c r="T19" s="16" t="s">
        <v>81</v>
      </c>
      <c r="U19" s="16" t="s">
        <v>84</v>
      </c>
      <c r="V19" s="16" t="s">
        <v>111</v>
      </c>
      <c r="W19" t="s">
        <v>969</v>
      </c>
    </row>
    <row r="20" spans="2:23" s="15" customFormat="1" ht="10.9" customHeight="1" x14ac:dyDescent="0.25">
      <c r="B20" s="1"/>
      <c r="C20" s="9"/>
      <c r="D20" s="1"/>
      <c r="E20" s="9"/>
      <c r="F20" s="9"/>
      <c r="G20" s="10"/>
      <c r="H20" s="9"/>
      <c r="I20" s="1"/>
      <c r="J20" s="1"/>
      <c r="L20" s="17" t="s">
        <v>65</v>
      </c>
      <c r="M20" s="16" t="s">
        <v>961</v>
      </c>
      <c r="N20" s="16" t="s">
        <v>16</v>
      </c>
      <c r="O20" s="16" t="s">
        <v>108</v>
      </c>
      <c r="P20" s="16" t="s">
        <v>1232</v>
      </c>
      <c r="Q20" s="16" t="s">
        <v>23</v>
      </c>
      <c r="R20" s="16" t="s">
        <v>1233</v>
      </c>
      <c r="S20" s="16" t="s">
        <v>170</v>
      </c>
      <c r="T20" s="16" t="s">
        <v>81</v>
      </c>
      <c r="U20" s="16" t="s">
        <v>84</v>
      </c>
      <c r="V20" s="16" t="s">
        <v>111</v>
      </c>
      <c r="W20" t="s">
        <v>969</v>
      </c>
    </row>
    <row r="21" spans="2:23" s="15" customFormat="1" ht="10.9" customHeight="1" x14ac:dyDescent="0.25">
      <c r="B21" s="1"/>
      <c r="C21" s="9"/>
      <c r="D21" s="1"/>
      <c r="E21" s="9"/>
      <c r="F21" s="9"/>
      <c r="G21" s="10"/>
      <c r="H21" s="9"/>
      <c r="I21" s="1"/>
      <c r="J21" s="1"/>
      <c r="L21" s="92" t="s">
        <v>19</v>
      </c>
      <c r="M21" s="16" t="s">
        <v>961</v>
      </c>
      <c r="N21" s="16" t="s">
        <v>16</v>
      </c>
      <c r="O21" s="16" t="s">
        <v>108</v>
      </c>
      <c r="P21" s="16" t="s">
        <v>1234</v>
      </c>
      <c r="Q21" s="16" t="s">
        <v>23</v>
      </c>
      <c r="R21" s="16" t="s">
        <v>1235</v>
      </c>
      <c r="S21" s="16" t="s">
        <v>170</v>
      </c>
      <c r="T21" s="16" t="s">
        <v>81</v>
      </c>
      <c r="U21" s="16" t="s">
        <v>84</v>
      </c>
      <c r="V21" s="16" t="s">
        <v>111</v>
      </c>
      <c r="W21" t="s">
        <v>969</v>
      </c>
    </row>
    <row r="22" spans="2:23" s="15" customFormat="1" ht="10.9" customHeight="1" x14ac:dyDescent="0.25">
      <c r="B22" s="1"/>
      <c r="C22" s="9"/>
      <c r="D22" s="1"/>
      <c r="E22" s="9"/>
      <c r="F22" s="9"/>
      <c r="G22" s="10"/>
      <c r="H22" s="9"/>
      <c r="I22" s="1"/>
      <c r="J22" s="1"/>
      <c r="L22" s="92">
        <f>COUNTIF(M:M,"Coastal")</f>
        <v>0</v>
      </c>
      <c r="M22" s="16" t="s">
        <v>961</v>
      </c>
      <c r="N22" s="16" t="s">
        <v>16</v>
      </c>
      <c r="O22" s="16" t="s">
        <v>108</v>
      </c>
      <c r="P22" s="16" t="s">
        <v>1236</v>
      </c>
      <c r="Q22" s="16" t="s">
        <v>23</v>
      </c>
      <c r="R22" s="16" t="s">
        <v>1237</v>
      </c>
      <c r="S22" s="16" t="s">
        <v>104</v>
      </c>
      <c r="T22" s="16" t="s">
        <v>83</v>
      </c>
      <c r="U22" s="16" t="s">
        <v>82</v>
      </c>
      <c r="V22" s="16" t="s">
        <v>116</v>
      </c>
      <c r="W22" t="s">
        <v>969</v>
      </c>
    </row>
    <row r="23" spans="2:23" s="15" customFormat="1" ht="10.9" customHeight="1" x14ac:dyDescent="0.25">
      <c r="B23" s="1"/>
      <c r="C23" s="9"/>
      <c r="D23" s="1"/>
      <c r="E23" s="9"/>
      <c r="F23" s="9"/>
      <c r="G23" s="10"/>
      <c r="H23" s="9"/>
      <c r="I23" s="1"/>
      <c r="J23" s="1"/>
      <c r="L23" s="17" t="s">
        <v>961</v>
      </c>
      <c r="M23" s="16" t="s">
        <v>961</v>
      </c>
      <c r="N23" s="16" t="s">
        <v>16</v>
      </c>
      <c r="O23" s="16" t="s">
        <v>108</v>
      </c>
      <c r="P23" s="16" t="s">
        <v>981</v>
      </c>
      <c r="Q23" s="16" t="s">
        <v>23</v>
      </c>
      <c r="R23" s="16" t="s">
        <v>982</v>
      </c>
      <c r="S23" s="16" t="s">
        <v>146</v>
      </c>
      <c r="T23" s="16" t="s">
        <v>81</v>
      </c>
      <c r="U23" s="16" t="s">
        <v>84</v>
      </c>
      <c r="V23" s="16" t="s">
        <v>111</v>
      </c>
      <c r="W23" t="s">
        <v>969</v>
      </c>
    </row>
    <row r="24" spans="2:23" s="15" customFormat="1" ht="19.899999999999999" customHeight="1" x14ac:dyDescent="0.25">
      <c r="B24" s="1"/>
      <c r="D24" s="28"/>
      <c r="E24" s="28"/>
      <c r="F24" s="28"/>
      <c r="G24" s="28"/>
      <c r="H24" s="28"/>
      <c r="I24" s="28"/>
      <c r="J24" s="28"/>
      <c r="L24" s="17">
        <f>COUNTIF(M:M,"Central")</f>
        <v>57</v>
      </c>
      <c r="M24" s="16" t="s">
        <v>961</v>
      </c>
      <c r="N24" s="16" t="s">
        <v>16</v>
      </c>
      <c r="O24" s="16" t="s">
        <v>108</v>
      </c>
      <c r="P24" s="16" t="s">
        <v>983</v>
      </c>
      <c r="Q24" s="16" t="s">
        <v>23</v>
      </c>
      <c r="R24" s="16" t="s">
        <v>984</v>
      </c>
      <c r="S24" s="16" t="s">
        <v>146</v>
      </c>
      <c r="T24" s="16" t="s">
        <v>81</v>
      </c>
      <c r="U24" s="16" t="s">
        <v>84</v>
      </c>
      <c r="V24" s="16" t="s">
        <v>111</v>
      </c>
      <c r="W24" t="s">
        <v>969</v>
      </c>
    </row>
    <row r="25" spans="2:23" s="15" customFormat="1" ht="19.899999999999999" customHeight="1" x14ac:dyDescent="0.3">
      <c r="B25" s="1"/>
      <c r="D25" s="73" t="str">
        <f>_xlfn.CONCAT(G4," ",G6)</f>
        <v>Permits Issued For Week #32 Ending Saturday, August 16th, 2025</v>
      </c>
      <c r="E25" s="28"/>
      <c r="F25" s="28"/>
      <c r="G25" s="28"/>
      <c r="H25" s="28"/>
      <c r="I25" s="28"/>
      <c r="J25" s="28"/>
      <c r="L25" s="17" t="s">
        <v>42</v>
      </c>
      <c r="M25" s="16" t="s">
        <v>961</v>
      </c>
      <c r="N25" s="16" t="s">
        <v>16</v>
      </c>
      <c r="O25" s="16" t="s">
        <v>108</v>
      </c>
      <c r="P25" s="16" t="s">
        <v>985</v>
      </c>
      <c r="Q25" s="16" t="s">
        <v>29</v>
      </c>
      <c r="R25" s="16" t="s">
        <v>986</v>
      </c>
      <c r="S25" s="16" t="s">
        <v>146</v>
      </c>
      <c r="T25" s="16" t="s">
        <v>81</v>
      </c>
      <c r="U25" s="16" t="s">
        <v>84</v>
      </c>
      <c r="V25" s="16" t="s">
        <v>111</v>
      </c>
      <c r="W25" t="s">
        <v>969</v>
      </c>
    </row>
    <row r="26" spans="2:23" s="15" customFormat="1" ht="10.9" customHeight="1" x14ac:dyDescent="0.3">
      <c r="B26" s="1"/>
      <c r="D26" s="29"/>
      <c r="E26" s="28"/>
      <c r="G26" s="55" t="str">
        <f>_xlfn.CONCAT(B29, " District")</f>
        <v>Central District</v>
      </c>
      <c r="H26" s="28"/>
      <c r="I26" s="28"/>
      <c r="J26" s="28"/>
      <c r="L26" s="17">
        <f>COUNTIF(M:M,"Northern")</f>
        <v>16</v>
      </c>
      <c r="M26" s="16" t="s">
        <v>961</v>
      </c>
      <c r="N26" s="16" t="s">
        <v>16</v>
      </c>
      <c r="O26" s="16" t="s">
        <v>108</v>
      </c>
      <c r="P26" s="16" t="s">
        <v>1238</v>
      </c>
      <c r="Q26" s="16" t="s">
        <v>23</v>
      </c>
      <c r="R26" s="16" t="s">
        <v>1239</v>
      </c>
      <c r="S26" s="16" t="s">
        <v>124</v>
      </c>
      <c r="T26" s="16" t="s">
        <v>81</v>
      </c>
      <c r="U26" s="16" t="s">
        <v>84</v>
      </c>
      <c r="V26" s="16" t="s">
        <v>111</v>
      </c>
      <c r="W26" t="s">
        <v>969</v>
      </c>
    </row>
    <row r="27" spans="2:23" s="15" customFormat="1" ht="10.9" customHeight="1" x14ac:dyDescent="0.25">
      <c r="B27" s="1"/>
      <c r="D27" s="28"/>
      <c r="E27" s="28"/>
      <c r="F27" s="28"/>
      <c r="G27" s="28"/>
      <c r="H27" s="28"/>
      <c r="I27" s="28"/>
      <c r="J27" s="28"/>
      <c r="L27" s="17" t="s">
        <v>41</v>
      </c>
      <c r="M27" s="16" t="s">
        <v>961</v>
      </c>
      <c r="N27" s="16" t="s">
        <v>16</v>
      </c>
      <c r="O27" s="16" t="s">
        <v>112</v>
      </c>
      <c r="P27" s="16" t="s">
        <v>90</v>
      </c>
      <c r="Q27" s="16" t="s">
        <v>23</v>
      </c>
      <c r="R27" s="16" t="s">
        <v>1240</v>
      </c>
      <c r="S27" s="16" t="s">
        <v>94</v>
      </c>
      <c r="T27" s="16" t="s">
        <v>87</v>
      </c>
      <c r="U27" s="16" t="s">
        <v>139</v>
      </c>
      <c r="V27" s="16" t="s">
        <v>111</v>
      </c>
      <c r="W27" t="s">
        <v>969</v>
      </c>
    </row>
    <row r="28" spans="2:23" s="15" customFormat="1" ht="10.9" customHeight="1" x14ac:dyDescent="0.25">
      <c r="B28" s="24" t="s">
        <v>10</v>
      </c>
      <c r="C28" s="38" t="s">
        <v>11</v>
      </c>
      <c r="D28" s="26" t="s">
        <v>12</v>
      </c>
      <c r="E28" s="26" t="s">
        <v>13</v>
      </c>
      <c r="F28" s="26" t="s">
        <v>14</v>
      </c>
      <c r="G28" s="26" t="s">
        <v>15</v>
      </c>
      <c r="H28" s="26" t="s">
        <v>16</v>
      </c>
      <c r="I28" s="26" t="s">
        <v>17</v>
      </c>
      <c r="J28" s="39" t="s">
        <v>18</v>
      </c>
      <c r="L28" s="17">
        <f>COUNTIF(M:M,"Southern")</f>
        <v>2</v>
      </c>
      <c r="M28" s="16" t="s">
        <v>961</v>
      </c>
      <c r="N28" s="16" t="s">
        <v>16</v>
      </c>
      <c r="O28" s="16" t="s">
        <v>113</v>
      </c>
      <c r="P28" s="16" t="s">
        <v>1241</v>
      </c>
      <c r="Q28" s="16" t="s">
        <v>23</v>
      </c>
      <c r="R28" s="16" t="s">
        <v>1242</v>
      </c>
      <c r="S28" s="16" t="s">
        <v>144</v>
      </c>
      <c r="T28" s="16" t="s">
        <v>81</v>
      </c>
      <c r="U28" s="16" t="s">
        <v>139</v>
      </c>
      <c r="V28" s="16" t="s">
        <v>148</v>
      </c>
      <c r="W28" t="s">
        <v>969</v>
      </c>
    </row>
    <row r="29" spans="2:23" s="15" customFormat="1" ht="10.9" customHeight="1" x14ac:dyDescent="0.25">
      <c r="B29" s="17" t="s">
        <v>961</v>
      </c>
      <c r="C29" s="27" t="s">
        <v>20</v>
      </c>
      <c r="D29" s="32">
        <f>COUNTIFS($M$17:$M$1048576,$B$29,$N$17:$N$1048576,N$15,$Q$17:$Q$1048576,$C29)</f>
        <v>0</v>
      </c>
      <c r="E29" s="32">
        <f t="shared" ref="E29:G30" si="0">COUNTIFS($M$17:$M$1048576,$B$29,$N$17:$N$1048576,O$15,$Q$17:$Q$1048576,$C29)</f>
        <v>0</v>
      </c>
      <c r="F29" s="32">
        <f t="shared" si="0"/>
        <v>0</v>
      </c>
      <c r="G29" s="32">
        <f t="shared" si="0"/>
        <v>0</v>
      </c>
      <c r="H29" s="32">
        <f>COUNTIFS($M$17:$M$1048576,$B$29,$N$17:$N$1048576,$S$15,$Q$17:$Q$1048576,$C29)</f>
        <v>2</v>
      </c>
      <c r="I29" s="32">
        <f>COUNTIFS($M$17:$M$1048576,$B$29,$N$17:$N$1048576,$R$15,$Q$17:$Q$1048576,$C29)</f>
        <v>0</v>
      </c>
      <c r="J29" s="34">
        <f>SUM(D29:I29)</f>
        <v>2</v>
      </c>
      <c r="L29" s="74" t="s">
        <v>66</v>
      </c>
      <c r="M29" s="16" t="s">
        <v>961</v>
      </c>
      <c r="N29" s="16" t="s">
        <v>16</v>
      </c>
      <c r="O29" s="16" t="s">
        <v>113</v>
      </c>
      <c r="P29" s="16" t="s">
        <v>1243</v>
      </c>
      <c r="Q29" s="16" t="s">
        <v>23</v>
      </c>
      <c r="R29" s="16" t="s">
        <v>1244</v>
      </c>
      <c r="S29" s="16" t="s">
        <v>102</v>
      </c>
      <c r="T29" s="16" t="s">
        <v>81</v>
      </c>
      <c r="U29" s="16" t="s">
        <v>139</v>
      </c>
      <c r="V29" s="16" t="s">
        <v>148</v>
      </c>
      <c r="W29" t="s">
        <v>969</v>
      </c>
    </row>
    <row r="30" spans="2:23" s="15" customFormat="1" ht="10.9" customHeight="1" x14ac:dyDescent="0.25">
      <c r="C30" s="25" t="s">
        <v>21</v>
      </c>
      <c r="D30" s="32">
        <f t="shared" ref="D30:G48" si="1">COUNTIFS($M$17:$M$1048576,$B$29,$N$17:$N$1048576,N$15,$Q$17:$Q$1048576,$C30)</f>
        <v>0</v>
      </c>
      <c r="E30" s="32">
        <f t="shared" si="0"/>
        <v>0</v>
      </c>
      <c r="F30" s="32">
        <f t="shared" si="0"/>
        <v>0</v>
      </c>
      <c r="G30" s="32">
        <f t="shared" si="0"/>
        <v>0</v>
      </c>
      <c r="H30" s="32">
        <f t="shared" ref="H30:H48" si="2">COUNTIFS($M$17:$M$1048576,$B$29,$N$17:$N$1048576,$S$15,$Q$17:$Q$1048576,$C30)</f>
        <v>0</v>
      </c>
      <c r="I30" s="32">
        <f t="shared" ref="I30:I48" si="3">COUNTIFS($M$17:$M$1048576,$B$29,$N$17:$N$1048576,$R$15,$Q$17:$Q$1048576,$C30)</f>
        <v>0</v>
      </c>
      <c r="J30" s="35">
        <f t="shared" ref="J30:J48" si="4">SUM(D30:I30)</f>
        <v>0</v>
      </c>
      <c r="L30" s="17">
        <f>SUM(L22,L24,L26,L28)-L18</f>
        <v>0</v>
      </c>
      <c r="M30" s="16" t="s">
        <v>961</v>
      </c>
      <c r="N30" s="16" t="s">
        <v>16</v>
      </c>
      <c r="O30" s="16" t="s">
        <v>113</v>
      </c>
      <c r="P30" s="16" t="s">
        <v>1245</v>
      </c>
      <c r="Q30" s="16" t="s">
        <v>23</v>
      </c>
      <c r="R30" s="16" t="s">
        <v>1246</v>
      </c>
      <c r="S30" s="16" t="s">
        <v>96</v>
      </c>
      <c r="T30" s="16" t="s">
        <v>85</v>
      </c>
      <c r="U30" s="16" t="s">
        <v>139</v>
      </c>
      <c r="V30" s="16" t="s">
        <v>148</v>
      </c>
      <c r="W30" t="s">
        <v>969</v>
      </c>
    </row>
    <row r="31" spans="2:23" s="15" customFormat="1" ht="10.9" customHeight="1" x14ac:dyDescent="0.25">
      <c r="C31" s="25" t="s">
        <v>22</v>
      </c>
      <c r="D31" s="32">
        <f t="shared" si="1"/>
        <v>0</v>
      </c>
      <c r="E31" s="33">
        <f t="shared" ref="E31:G31" si="5">COUNTIFS($M$17:$M$1048576,$B$58,$N$17:$N$1048576,O$15,$Q$17:$Q$1048576,$C31)</f>
        <v>0</v>
      </c>
      <c r="F31" s="33">
        <f t="shared" si="5"/>
        <v>0</v>
      </c>
      <c r="G31" s="33">
        <f t="shared" si="5"/>
        <v>0</v>
      </c>
      <c r="H31" s="32">
        <f t="shared" si="2"/>
        <v>0</v>
      </c>
      <c r="I31" s="32">
        <f t="shared" si="3"/>
        <v>0</v>
      </c>
      <c r="J31" s="35">
        <f t="shared" si="4"/>
        <v>0</v>
      </c>
      <c r="M31" s="16" t="s">
        <v>961</v>
      </c>
      <c r="N31" s="16" t="s">
        <v>16</v>
      </c>
      <c r="O31" s="16" t="s">
        <v>113</v>
      </c>
      <c r="P31" s="16" t="s">
        <v>1247</v>
      </c>
      <c r="Q31" s="16" t="s">
        <v>23</v>
      </c>
      <c r="R31" s="16" t="s">
        <v>1248</v>
      </c>
      <c r="S31" s="16" t="s">
        <v>96</v>
      </c>
      <c r="T31" s="16" t="s">
        <v>85</v>
      </c>
      <c r="U31" s="16" t="s">
        <v>139</v>
      </c>
      <c r="V31" s="16" t="s">
        <v>148</v>
      </c>
      <c r="W31" t="s">
        <v>969</v>
      </c>
    </row>
    <row r="32" spans="2:23" s="15" customFormat="1" ht="10.9" customHeight="1" x14ac:dyDescent="0.25">
      <c r="C32" s="25" t="s">
        <v>23</v>
      </c>
      <c r="D32" s="32">
        <f t="shared" si="1"/>
        <v>0</v>
      </c>
      <c r="E32" s="32">
        <f t="shared" si="1"/>
        <v>0</v>
      </c>
      <c r="F32" s="32">
        <f t="shared" si="1"/>
        <v>1</v>
      </c>
      <c r="G32" s="32">
        <f t="shared" si="1"/>
        <v>14</v>
      </c>
      <c r="H32" s="32">
        <f t="shared" si="2"/>
        <v>20</v>
      </c>
      <c r="I32" s="32">
        <f t="shared" si="3"/>
        <v>0</v>
      </c>
      <c r="J32" s="35">
        <f t="shared" si="4"/>
        <v>35</v>
      </c>
      <c r="M32" s="16" t="s">
        <v>961</v>
      </c>
      <c r="N32" s="16" t="s">
        <v>16</v>
      </c>
      <c r="O32" s="16" t="s">
        <v>113</v>
      </c>
      <c r="P32" s="16" t="s">
        <v>1249</v>
      </c>
      <c r="Q32" s="16" t="s">
        <v>20</v>
      </c>
      <c r="R32" s="16" t="s">
        <v>1250</v>
      </c>
      <c r="S32" s="16" t="s">
        <v>173</v>
      </c>
      <c r="T32" s="16" t="s">
        <v>85</v>
      </c>
      <c r="U32" s="16" t="s">
        <v>139</v>
      </c>
      <c r="V32" s="16" t="s">
        <v>148</v>
      </c>
      <c r="W32" t="s">
        <v>969</v>
      </c>
    </row>
    <row r="33" spans="3:23" s="15" customFormat="1" ht="10.9" customHeight="1" x14ac:dyDescent="0.25">
      <c r="C33" s="25" t="s">
        <v>24</v>
      </c>
      <c r="D33" s="32">
        <f t="shared" si="1"/>
        <v>0</v>
      </c>
      <c r="E33" s="32">
        <f t="shared" si="1"/>
        <v>0</v>
      </c>
      <c r="F33" s="32">
        <f t="shared" si="1"/>
        <v>0</v>
      </c>
      <c r="G33" s="32">
        <f t="shared" si="1"/>
        <v>0</v>
      </c>
      <c r="H33" s="32">
        <f t="shared" si="2"/>
        <v>0</v>
      </c>
      <c r="I33" s="32">
        <f t="shared" si="3"/>
        <v>0</v>
      </c>
      <c r="J33" s="35">
        <f t="shared" si="4"/>
        <v>0</v>
      </c>
      <c r="M33" s="16" t="s">
        <v>961</v>
      </c>
      <c r="N33" s="16" t="s">
        <v>16</v>
      </c>
      <c r="O33" s="16" t="s">
        <v>113</v>
      </c>
      <c r="P33" s="16" t="s">
        <v>1251</v>
      </c>
      <c r="Q33" s="16" t="s">
        <v>20</v>
      </c>
      <c r="R33" s="16" t="s">
        <v>1252</v>
      </c>
      <c r="S33" s="16" t="s">
        <v>103</v>
      </c>
      <c r="T33" s="16" t="s">
        <v>81</v>
      </c>
      <c r="U33" s="16" t="s">
        <v>139</v>
      </c>
      <c r="V33" s="16" t="s">
        <v>148</v>
      </c>
      <c r="W33" t="s">
        <v>969</v>
      </c>
    </row>
    <row r="34" spans="3:23" s="15" customFormat="1" ht="10.9" customHeight="1" x14ac:dyDescent="0.25">
      <c r="C34" s="25" t="s">
        <v>25</v>
      </c>
      <c r="D34" s="32">
        <f t="shared" si="1"/>
        <v>0</v>
      </c>
      <c r="E34" s="32">
        <f t="shared" si="1"/>
        <v>0</v>
      </c>
      <c r="F34" s="32">
        <f t="shared" si="1"/>
        <v>0</v>
      </c>
      <c r="G34" s="32">
        <f t="shared" si="1"/>
        <v>0</v>
      </c>
      <c r="H34" s="32">
        <f t="shared" si="2"/>
        <v>0</v>
      </c>
      <c r="I34" s="32">
        <f t="shared" si="3"/>
        <v>0</v>
      </c>
      <c r="J34" s="35">
        <f t="shared" si="4"/>
        <v>0</v>
      </c>
      <c r="M34" s="16" t="s">
        <v>961</v>
      </c>
      <c r="N34" s="16" t="s">
        <v>16</v>
      </c>
      <c r="O34" s="16" t="s">
        <v>113</v>
      </c>
      <c r="P34" s="16" t="s">
        <v>1253</v>
      </c>
      <c r="Q34" s="16" t="s">
        <v>23</v>
      </c>
      <c r="R34" s="16" t="s">
        <v>1254</v>
      </c>
      <c r="S34" s="16" t="s">
        <v>163</v>
      </c>
      <c r="T34" s="16" t="s">
        <v>87</v>
      </c>
      <c r="U34" s="16" t="s">
        <v>139</v>
      </c>
      <c r="V34" s="16" t="s">
        <v>129</v>
      </c>
      <c r="W34" t="s">
        <v>969</v>
      </c>
    </row>
    <row r="35" spans="3:23" s="15" customFormat="1" ht="10.9" customHeight="1" x14ac:dyDescent="0.25">
      <c r="C35" s="25" t="s">
        <v>26</v>
      </c>
      <c r="D35" s="32">
        <f t="shared" si="1"/>
        <v>0</v>
      </c>
      <c r="E35" s="32">
        <f t="shared" si="1"/>
        <v>0</v>
      </c>
      <c r="F35" s="32">
        <f t="shared" si="1"/>
        <v>0</v>
      </c>
      <c r="G35" s="32">
        <f t="shared" si="1"/>
        <v>0</v>
      </c>
      <c r="H35" s="32">
        <f t="shared" si="2"/>
        <v>0</v>
      </c>
      <c r="I35" s="32">
        <f t="shared" si="3"/>
        <v>0</v>
      </c>
      <c r="J35" s="35">
        <f t="shared" si="4"/>
        <v>0</v>
      </c>
      <c r="M35" s="16" t="s">
        <v>961</v>
      </c>
      <c r="N35" s="16" t="s">
        <v>16</v>
      </c>
      <c r="O35" s="16" t="s">
        <v>113</v>
      </c>
      <c r="P35" s="16" t="s">
        <v>1255</v>
      </c>
      <c r="Q35" s="16" t="s">
        <v>23</v>
      </c>
      <c r="R35" s="16" t="s">
        <v>1256</v>
      </c>
      <c r="S35" s="16" t="s">
        <v>101</v>
      </c>
      <c r="T35" s="16" t="s">
        <v>81</v>
      </c>
      <c r="U35" s="16" t="s">
        <v>139</v>
      </c>
      <c r="V35" s="16" t="s">
        <v>148</v>
      </c>
      <c r="W35" t="s">
        <v>969</v>
      </c>
    </row>
    <row r="36" spans="3:23" s="15" customFormat="1" ht="10.9" customHeight="1" x14ac:dyDescent="0.25">
      <c r="C36" s="25" t="s">
        <v>27</v>
      </c>
      <c r="D36" s="32">
        <f t="shared" si="1"/>
        <v>0</v>
      </c>
      <c r="E36" s="32">
        <f t="shared" si="1"/>
        <v>0</v>
      </c>
      <c r="F36" s="32">
        <f t="shared" si="1"/>
        <v>0</v>
      </c>
      <c r="G36" s="32">
        <f t="shared" si="1"/>
        <v>0</v>
      </c>
      <c r="H36" s="32">
        <f t="shared" si="2"/>
        <v>0</v>
      </c>
      <c r="I36" s="32">
        <f t="shared" si="3"/>
        <v>0</v>
      </c>
      <c r="J36" s="35">
        <f t="shared" si="4"/>
        <v>0</v>
      </c>
      <c r="M36" s="16" t="s">
        <v>961</v>
      </c>
      <c r="N36" s="16" t="s">
        <v>16</v>
      </c>
      <c r="O36" s="16" t="s">
        <v>113</v>
      </c>
      <c r="P36" s="16" t="s">
        <v>1257</v>
      </c>
      <c r="Q36" s="16" t="s">
        <v>30</v>
      </c>
      <c r="R36" s="16" t="s">
        <v>1258</v>
      </c>
      <c r="S36" s="16" t="s">
        <v>147</v>
      </c>
      <c r="T36" s="16" t="s">
        <v>85</v>
      </c>
      <c r="U36" s="16" t="s">
        <v>139</v>
      </c>
      <c r="V36" s="16" t="s">
        <v>148</v>
      </c>
      <c r="W36" t="s">
        <v>969</v>
      </c>
    </row>
    <row r="37" spans="3:23" s="15" customFormat="1" ht="10.9" customHeight="1" x14ac:dyDescent="0.25">
      <c r="C37" s="25" t="s">
        <v>28</v>
      </c>
      <c r="D37" s="32">
        <f t="shared" si="1"/>
        <v>0</v>
      </c>
      <c r="E37" s="32">
        <f t="shared" si="1"/>
        <v>0</v>
      </c>
      <c r="F37" s="32">
        <f t="shared" si="1"/>
        <v>0</v>
      </c>
      <c r="G37" s="32">
        <f t="shared" si="1"/>
        <v>1</v>
      </c>
      <c r="H37" s="32">
        <f t="shared" si="2"/>
        <v>0</v>
      </c>
      <c r="I37" s="32">
        <f t="shared" si="3"/>
        <v>0</v>
      </c>
      <c r="J37" s="35">
        <f t="shared" si="4"/>
        <v>1</v>
      </c>
      <c r="M37" s="16" t="s">
        <v>961</v>
      </c>
      <c r="N37" s="16" t="s">
        <v>16</v>
      </c>
      <c r="O37" s="16" t="s">
        <v>113</v>
      </c>
      <c r="P37" s="16" t="s">
        <v>1259</v>
      </c>
      <c r="Q37" s="16" t="s">
        <v>23</v>
      </c>
      <c r="R37" s="16" t="s">
        <v>1260</v>
      </c>
      <c r="S37" s="16" t="s">
        <v>163</v>
      </c>
      <c r="T37" s="16" t="s">
        <v>87</v>
      </c>
      <c r="U37" s="16" t="s">
        <v>139</v>
      </c>
      <c r="V37" s="16" t="s">
        <v>129</v>
      </c>
      <c r="W37" t="s">
        <v>969</v>
      </c>
    </row>
    <row r="38" spans="3:23" s="15" customFormat="1" ht="10.9" customHeight="1" x14ac:dyDescent="0.25">
      <c r="C38" s="25" t="s">
        <v>29</v>
      </c>
      <c r="D38" s="32">
        <f>COUNTIFS($M$17:$M$1048576,$B$29,$N$17:$N$1048576,N$15,$Q$17:$Q$1048576,$C38)</f>
        <v>0</v>
      </c>
      <c r="E38" s="32">
        <f t="shared" si="1"/>
        <v>0</v>
      </c>
      <c r="F38" s="32">
        <f t="shared" si="1"/>
        <v>0</v>
      </c>
      <c r="G38" s="32">
        <f t="shared" si="1"/>
        <v>1</v>
      </c>
      <c r="H38" s="32">
        <f t="shared" si="2"/>
        <v>2</v>
      </c>
      <c r="I38" s="32">
        <f t="shared" si="3"/>
        <v>0</v>
      </c>
      <c r="J38" s="35">
        <f t="shared" si="4"/>
        <v>3</v>
      </c>
      <c r="M38" s="16" t="s">
        <v>961</v>
      </c>
      <c r="N38" s="16" t="s">
        <v>16</v>
      </c>
      <c r="O38" s="16" t="s">
        <v>114</v>
      </c>
      <c r="P38" s="16" t="s">
        <v>989</v>
      </c>
      <c r="Q38" s="16" t="s">
        <v>29</v>
      </c>
      <c r="R38" s="16" t="s">
        <v>990</v>
      </c>
      <c r="S38" s="16" t="s">
        <v>119</v>
      </c>
      <c r="T38" s="16" t="s">
        <v>137</v>
      </c>
      <c r="U38" s="16" t="s">
        <v>91</v>
      </c>
      <c r="V38" s="16" t="s">
        <v>864</v>
      </c>
      <c r="W38" t="s">
        <v>969</v>
      </c>
    </row>
    <row r="39" spans="3:23" s="15" customFormat="1" ht="10.9" customHeight="1" x14ac:dyDescent="0.25">
      <c r="C39" s="25" t="s">
        <v>30</v>
      </c>
      <c r="D39" s="32">
        <f t="shared" si="1"/>
        <v>0</v>
      </c>
      <c r="E39" s="32">
        <f t="shared" si="1"/>
        <v>0</v>
      </c>
      <c r="F39" s="32">
        <f t="shared" si="1"/>
        <v>0</v>
      </c>
      <c r="G39" s="32">
        <f t="shared" si="1"/>
        <v>4</v>
      </c>
      <c r="H39" s="32">
        <f t="shared" si="2"/>
        <v>1</v>
      </c>
      <c r="I39" s="32">
        <f t="shared" si="3"/>
        <v>0</v>
      </c>
      <c r="J39" s="35">
        <f t="shared" si="4"/>
        <v>5</v>
      </c>
      <c r="M39" s="16" t="s">
        <v>961</v>
      </c>
      <c r="N39" s="16" t="s">
        <v>16</v>
      </c>
      <c r="O39" s="16" t="s">
        <v>1261</v>
      </c>
      <c r="P39" s="16" t="s">
        <v>1262</v>
      </c>
      <c r="Q39" s="16" t="s">
        <v>23</v>
      </c>
      <c r="R39" s="16" t="s">
        <v>1263</v>
      </c>
      <c r="S39" s="16" t="s">
        <v>125</v>
      </c>
      <c r="T39" s="16" t="s">
        <v>83</v>
      </c>
      <c r="U39" s="16" t="s">
        <v>543</v>
      </c>
      <c r="V39" s="16" t="s">
        <v>1264</v>
      </c>
      <c r="W39" t="s">
        <v>969</v>
      </c>
    </row>
    <row r="40" spans="3:23" s="15" customFormat="1" ht="10.9" customHeight="1" x14ac:dyDescent="0.25">
      <c r="C40" s="25" t="s">
        <v>79</v>
      </c>
      <c r="D40" s="32">
        <f t="shared" si="1"/>
        <v>0</v>
      </c>
      <c r="E40" s="32">
        <f t="shared" si="1"/>
        <v>0</v>
      </c>
      <c r="F40" s="32">
        <f t="shared" si="1"/>
        <v>0</v>
      </c>
      <c r="G40" s="32">
        <f t="shared" si="1"/>
        <v>0</v>
      </c>
      <c r="H40" s="32">
        <f t="shared" si="2"/>
        <v>0</v>
      </c>
      <c r="I40" s="32">
        <f t="shared" si="3"/>
        <v>0</v>
      </c>
      <c r="J40" s="35">
        <f t="shared" si="4"/>
        <v>0</v>
      </c>
      <c r="M40" s="16" t="s">
        <v>961</v>
      </c>
      <c r="N40" s="16" t="s">
        <v>16</v>
      </c>
      <c r="O40" s="16" t="s">
        <v>1135</v>
      </c>
      <c r="P40" s="16" t="s">
        <v>1265</v>
      </c>
      <c r="Q40" s="16" t="s">
        <v>23</v>
      </c>
      <c r="R40" s="16" t="s">
        <v>1266</v>
      </c>
      <c r="S40" s="16" t="s">
        <v>120</v>
      </c>
      <c r="T40" s="16" t="s">
        <v>85</v>
      </c>
      <c r="U40" s="16" t="s">
        <v>543</v>
      </c>
      <c r="V40" s="16" t="s">
        <v>578</v>
      </c>
      <c r="W40" t="s">
        <v>969</v>
      </c>
    </row>
    <row r="41" spans="3:23" s="15" customFormat="1" ht="10.9" customHeight="1" x14ac:dyDescent="0.25">
      <c r="C41" s="25" t="s">
        <v>31</v>
      </c>
      <c r="D41" s="32">
        <f t="shared" si="1"/>
        <v>0</v>
      </c>
      <c r="E41" s="32">
        <f t="shared" si="1"/>
        <v>0</v>
      </c>
      <c r="F41" s="32">
        <f t="shared" si="1"/>
        <v>0</v>
      </c>
      <c r="G41" s="32">
        <f t="shared" si="1"/>
        <v>9</v>
      </c>
      <c r="H41" s="32">
        <f t="shared" si="2"/>
        <v>0</v>
      </c>
      <c r="I41" s="32">
        <f t="shared" si="3"/>
        <v>0</v>
      </c>
      <c r="J41" s="35">
        <f t="shared" si="4"/>
        <v>9</v>
      </c>
      <c r="M41" s="16" t="s">
        <v>961</v>
      </c>
      <c r="N41" s="16" t="s">
        <v>16</v>
      </c>
      <c r="O41" s="16" t="s">
        <v>1267</v>
      </c>
      <c r="P41" s="16" t="s">
        <v>1268</v>
      </c>
      <c r="Q41" s="16" t="s">
        <v>23</v>
      </c>
      <c r="R41" s="16" t="s">
        <v>1269</v>
      </c>
      <c r="S41" s="16" t="s">
        <v>107</v>
      </c>
      <c r="T41" s="16" t="s">
        <v>137</v>
      </c>
      <c r="U41" s="16" t="s">
        <v>1270</v>
      </c>
      <c r="V41" s="16" t="s">
        <v>1271</v>
      </c>
      <c r="W41" t="s">
        <v>969</v>
      </c>
    </row>
    <row r="42" spans="3:23" s="15" customFormat="1" ht="10.9" customHeight="1" x14ac:dyDescent="0.25">
      <c r="C42" s="25" t="s">
        <v>32</v>
      </c>
      <c r="D42" s="32">
        <f t="shared" si="1"/>
        <v>0</v>
      </c>
      <c r="E42" s="32">
        <f t="shared" si="1"/>
        <v>0</v>
      </c>
      <c r="F42" s="32">
        <f t="shared" si="1"/>
        <v>0</v>
      </c>
      <c r="G42" s="32">
        <f t="shared" si="1"/>
        <v>0</v>
      </c>
      <c r="H42" s="32">
        <f t="shared" si="2"/>
        <v>0</v>
      </c>
      <c r="I42" s="32">
        <f t="shared" si="3"/>
        <v>0</v>
      </c>
      <c r="J42" s="35">
        <f t="shared" si="4"/>
        <v>0</v>
      </c>
      <c r="M42" s="16" t="s">
        <v>961</v>
      </c>
      <c r="N42" s="16" t="s">
        <v>16</v>
      </c>
      <c r="O42" s="16" t="s">
        <v>117</v>
      </c>
      <c r="P42" s="16" t="s">
        <v>1272</v>
      </c>
      <c r="Q42" s="16" t="s">
        <v>23</v>
      </c>
      <c r="R42" s="16" t="s">
        <v>1273</v>
      </c>
      <c r="S42" s="16" t="s">
        <v>124</v>
      </c>
      <c r="T42" s="16" t="s">
        <v>87</v>
      </c>
      <c r="U42" s="16" t="s">
        <v>88</v>
      </c>
      <c r="V42" s="16" t="s">
        <v>111</v>
      </c>
      <c r="W42" t="s">
        <v>969</v>
      </c>
    </row>
    <row r="43" spans="3:23" s="15" customFormat="1" ht="10.9" customHeight="1" x14ac:dyDescent="0.25">
      <c r="C43" s="25" t="s">
        <v>33</v>
      </c>
      <c r="D43" s="32">
        <f t="shared" si="1"/>
        <v>0</v>
      </c>
      <c r="E43" s="32">
        <f t="shared" si="1"/>
        <v>0</v>
      </c>
      <c r="F43" s="32">
        <f t="shared" si="1"/>
        <v>0</v>
      </c>
      <c r="G43" s="32">
        <f t="shared" si="1"/>
        <v>0</v>
      </c>
      <c r="H43" s="32">
        <f t="shared" si="2"/>
        <v>0</v>
      </c>
      <c r="I43" s="32">
        <f t="shared" si="3"/>
        <v>0</v>
      </c>
      <c r="J43" s="35">
        <f t="shared" si="4"/>
        <v>0</v>
      </c>
      <c r="M43" s="16" t="s">
        <v>961</v>
      </c>
      <c r="N43" s="16" t="s">
        <v>15</v>
      </c>
      <c r="O43" s="16" t="s">
        <v>108</v>
      </c>
      <c r="P43" s="16" t="s">
        <v>992</v>
      </c>
      <c r="Q43" s="16" t="s">
        <v>23</v>
      </c>
      <c r="R43" s="16" t="s">
        <v>993</v>
      </c>
      <c r="S43" s="16" t="s">
        <v>173</v>
      </c>
      <c r="T43" s="16" t="s">
        <v>137</v>
      </c>
      <c r="U43" s="16" t="s">
        <v>82</v>
      </c>
      <c r="V43" s="16" t="s">
        <v>132</v>
      </c>
      <c r="W43" t="s">
        <v>969</v>
      </c>
    </row>
    <row r="44" spans="3:23" s="15" customFormat="1" ht="10.9" customHeight="1" x14ac:dyDescent="0.25">
      <c r="C44" s="25" t="s">
        <v>34</v>
      </c>
      <c r="D44" s="32">
        <f t="shared" si="1"/>
        <v>0</v>
      </c>
      <c r="E44" s="32">
        <f t="shared" si="1"/>
        <v>0</v>
      </c>
      <c r="F44" s="32">
        <f t="shared" si="1"/>
        <v>0</v>
      </c>
      <c r="G44" s="32">
        <f t="shared" si="1"/>
        <v>0</v>
      </c>
      <c r="H44" s="32">
        <f t="shared" si="2"/>
        <v>0</v>
      </c>
      <c r="I44" s="32">
        <f>COUNTIFS($M$17:$M$1048576,$B$29,$N$17:$N$1048576,$R$15,$Q$17:$Q$1048576,$C44)</f>
        <v>0</v>
      </c>
      <c r="J44" s="35">
        <f t="shared" si="4"/>
        <v>0</v>
      </c>
      <c r="M44" s="16" t="s">
        <v>961</v>
      </c>
      <c r="N44" s="16" t="s">
        <v>15</v>
      </c>
      <c r="O44" s="16" t="s">
        <v>108</v>
      </c>
      <c r="P44" s="16" t="s">
        <v>994</v>
      </c>
      <c r="Q44" s="16" t="s">
        <v>23</v>
      </c>
      <c r="R44" s="16" t="s">
        <v>995</v>
      </c>
      <c r="S44" s="16" t="s">
        <v>173</v>
      </c>
      <c r="T44" s="16" t="s">
        <v>137</v>
      </c>
      <c r="U44" s="16" t="s">
        <v>82</v>
      </c>
      <c r="V44" s="16" t="s">
        <v>132</v>
      </c>
      <c r="W44" t="s">
        <v>969</v>
      </c>
    </row>
    <row r="45" spans="3:23" s="15" customFormat="1" ht="10.9" customHeight="1" x14ac:dyDescent="0.25">
      <c r="C45" s="25" t="s">
        <v>35</v>
      </c>
      <c r="D45" s="32">
        <f t="shared" si="1"/>
        <v>0</v>
      </c>
      <c r="E45" s="32">
        <f t="shared" si="1"/>
        <v>0</v>
      </c>
      <c r="F45" s="32">
        <f t="shared" si="1"/>
        <v>0</v>
      </c>
      <c r="G45" s="32">
        <f t="shared" si="1"/>
        <v>0</v>
      </c>
      <c r="H45" s="32">
        <f t="shared" si="2"/>
        <v>0</v>
      </c>
      <c r="I45" s="32">
        <f t="shared" si="3"/>
        <v>0</v>
      </c>
      <c r="J45" s="35">
        <f t="shared" si="4"/>
        <v>0</v>
      </c>
      <c r="M45" s="16" t="s">
        <v>961</v>
      </c>
      <c r="N45" s="16" t="s">
        <v>15</v>
      </c>
      <c r="O45" s="16" t="s">
        <v>108</v>
      </c>
      <c r="P45" s="16" t="s">
        <v>996</v>
      </c>
      <c r="Q45" s="16" t="s">
        <v>23</v>
      </c>
      <c r="R45" s="16" t="s">
        <v>997</v>
      </c>
      <c r="S45" s="16" t="s">
        <v>173</v>
      </c>
      <c r="T45" s="16" t="s">
        <v>137</v>
      </c>
      <c r="U45" s="16" t="s">
        <v>82</v>
      </c>
      <c r="V45" s="16" t="s">
        <v>132</v>
      </c>
      <c r="W45" t="s">
        <v>969</v>
      </c>
    </row>
    <row r="46" spans="3:23" s="15" customFormat="1" ht="10.9" customHeight="1" x14ac:dyDescent="0.25">
      <c r="C46" s="25" t="s">
        <v>36</v>
      </c>
      <c r="D46" s="32">
        <f t="shared" si="1"/>
        <v>0</v>
      </c>
      <c r="E46" s="32">
        <f t="shared" si="1"/>
        <v>0</v>
      </c>
      <c r="F46" s="32">
        <f t="shared" si="1"/>
        <v>0</v>
      </c>
      <c r="G46" s="32">
        <f t="shared" si="1"/>
        <v>1</v>
      </c>
      <c r="H46" s="32">
        <f t="shared" si="2"/>
        <v>1</v>
      </c>
      <c r="I46" s="32">
        <f t="shared" si="3"/>
        <v>0</v>
      </c>
      <c r="J46" s="35">
        <f t="shared" si="4"/>
        <v>2</v>
      </c>
      <c r="M46" s="16" t="s">
        <v>961</v>
      </c>
      <c r="N46" s="16" t="s">
        <v>15</v>
      </c>
      <c r="O46" s="16" t="s">
        <v>108</v>
      </c>
      <c r="P46" s="16" t="s">
        <v>998</v>
      </c>
      <c r="Q46" s="16" t="s">
        <v>23</v>
      </c>
      <c r="R46" s="16" t="s">
        <v>999</v>
      </c>
      <c r="S46" s="16" t="s">
        <v>173</v>
      </c>
      <c r="T46" s="16" t="s">
        <v>137</v>
      </c>
      <c r="U46" s="16" t="s">
        <v>82</v>
      </c>
      <c r="V46" s="16" t="s">
        <v>132</v>
      </c>
      <c r="W46" t="s">
        <v>969</v>
      </c>
    </row>
    <row r="47" spans="3:23" s="15" customFormat="1" ht="10.9" customHeight="1" x14ac:dyDescent="0.25">
      <c r="C47" s="25" t="s">
        <v>37</v>
      </c>
      <c r="D47" s="32">
        <f t="shared" si="1"/>
        <v>0</v>
      </c>
      <c r="E47" s="32">
        <f t="shared" si="1"/>
        <v>0</v>
      </c>
      <c r="F47" s="32">
        <f t="shared" si="1"/>
        <v>0</v>
      </c>
      <c r="G47" s="32">
        <f t="shared" si="1"/>
        <v>0</v>
      </c>
      <c r="H47" s="32">
        <f t="shared" si="2"/>
        <v>0</v>
      </c>
      <c r="I47" s="32">
        <f t="shared" si="3"/>
        <v>0</v>
      </c>
      <c r="J47" s="35">
        <f t="shared" si="4"/>
        <v>0</v>
      </c>
      <c r="M47" s="16" t="s">
        <v>961</v>
      </c>
      <c r="N47" s="16" t="s">
        <v>15</v>
      </c>
      <c r="O47" s="16" t="s">
        <v>108</v>
      </c>
      <c r="P47" s="16" t="s">
        <v>1000</v>
      </c>
      <c r="Q47" s="16" t="s">
        <v>23</v>
      </c>
      <c r="R47" s="16" t="s">
        <v>1001</v>
      </c>
      <c r="S47" s="16" t="s">
        <v>162</v>
      </c>
      <c r="T47" s="16" t="s">
        <v>137</v>
      </c>
      <c r="U47" s="16" t="s">
        <v>82</v>
      </c>
      <c r="V47" s="16" t="s">
        <v>132</v>
      </c>
      <c r="W47" t="s">
        <v>969</v>
      </c>
    </row>
    <row r="48" spans="3:23" s="15" customFormat="1" ht="10.9" customHeight="1" x14ac:dyDescent="0.25">
      <c r="C48" s="25" t="s">
        <v>38</v>
      </c>
      <c r="D48" s="32">
        <f t="shared" si="1"/>
        <v>0</v>
      </c>
      <c r="E48" s="32">
        <f t="shared" si="1"/>
        <v>0</v>
      </c>
      <c r="F48" s="32">
        <f t="shared" si="1"/>
        <v>0</v>
      </c>
      <c r="G48" s="32">
        <f t="shared" si="1"/>
        <v>0</v>
      </c>
      <c r="H48" s="32">
        <f t="shared" si="2"/>
        <v>0</v>
      </c>
      <c r="I48" s="32">
        <f t="shared" si="3"/>
        <v>0</v>
      </c>
      <c r="J48" s="35">
        <f t="shared" si="4"/>
        <v>0</v>
      </c>
      <c r="M48" s="16" t="s">
        <v>961</v>
      </c>
      <c r="N48" s="16" t="s">
        <v>15</v>
      </c>
      <c r="O48" s="16" t="s">
        <v>108</v>
      </c>
      <c r="P48" s="16" t="s">
        <v>1002</v>
      </c>
      <c r="Q48" s="16" t="s">
        <v>30</v>
      </c>
      <c r="R48" s="16" t="s">
        <v>1003</v>
      </c>
      <c r="S48" s="16" t="s">
        <v>103</v>
      </c>
      <c r="T48" s="16" t="s">
        <v>83</v>
      </c>
      <c r="U48" s="16" t="s">
        <v>82</v>
      </c>
      <c r="V48" s="16" t="s">
        <v>132</v>
      </c>
      <c r="W48" t="s">
        <v>969</v>
      </c>
    </row>
    <row r="49" spans="2:23" s="15" customFormat="1" ht="10.9" customHeight="1" x14ac:dyDescent="0.25">
      <c r="C49" s="25" t="s">
        <v>975</v>
      </c>
      <c r="D49" s="33">
        <f>COUNTIFS($M$17:$M$1048576,$B$29,$N$17:$N$1048576,N$15,$Q$17:$Q$1048576,$C49)</f>
        <v>0</v>
      </c>
      <c r="E49" s="32">
        <f t="shared" ref="E49" si="6">COUNTIFS($M$17:$M$1048576,$B$29,$N$17:$N$1048576,O$15,$Q$17:$Q$1048576,$C49)</f>
        <v>0</v>
      </c>
      <c r="F49" s="33"/>
      <c r="G49" s="33"/>
      <c r="H49" s="33"/>
      <c r="I49" s="33"/>
      <c r="J49" s="35"/>
      <c r="M49" s="16" t="s">
        <v>961</v>
      </c>
      <c r="N49" s="16" t="s">
        <v>15</v>
      </c>
      <c r="O49" s="16" t="s">
        <v>108</v>
      </c>
      <c r="P49" s="16" t="s">
        <v>1004</v>
      </c>
      <c r="Q49" s="16" t="s">
        <v>23</v>
      </c>
      <c r="R49" s="16" t="s">
        <v>1005</v>
      </c>
      <c r="S49" s="16" t="s">
        <v>98</v>
      </c>
      <c r="T49" s="16" t="s">
        <v>137</v>
      </c>
      <c r="U49" s="16" t="s">
        <v>82</v>
      </c>
      <c r="V49" s="16" t="s">
        <v>132</v>
      </c>
      <c r="W49" t="s">
        <v>969</v>
      </c>
    </row>
    <row r="50" spans="2:23" s="15" customFormat="1" x14ac:dyDescent="0.25">
      <c r="C50" s="31" t="s">
        <v>39</v>
      </c>
      <c r="D50" s="77">
        <f>SUM(D29:D49)</f>
        <v>0</v>
      </c>
      <c r="E50" s="36">
        <f t="shared" ref="E50" si="7">SUM(E29:E48)</f>
        <v>0</v>
      </c>
      <c r="F50" s="36">
        <f>SUM(F29:F49)</f>
        <v>1</v>
      </c>
      <c r="G50" s="36">
        <f>SUM(G29:G49)</f>
        <v>30</v>
      </c>
      <c r="H50" s="36">
        <f>SUM(H29:H49)</f>
        <v>26</v>
      </c>
      <c r="I50" s="36">
        <f>SUM(I29:I49)</f>
        <v>0</v>
      </c>
      <c r="J50" s="37">
        <f>SUM(J29:J49)</f>
        <v>57</v>
      </c>
      <c r="M50" s="16" t="s">
        <v>961</v>
      </c>
      <c r="N50" s="16" t="s">
        <v>15</v>
      </c>
      <c r="O50" s="16" t="s">
        <v>108</v>
      </c>
      <c r="P50" s="16" t="s">
        <v>1006</v>
      </c>
      <c r="Q50" s="16" t="s">
        <v>36</v>
      </c>
      <c r="R50" s="16" t="s">
        <v>1007</v>
      </c>
      <c r="S50" s="16" t="s">
        <v>107</v>
      </c>
      <c r="T50" s="16" t="s">
        <v>137</v>
      </c>
      <c r="U50" s="16" t="s">
        <v>82</v>
      </c>
      <c r="V50" s="16" t="s">
        <v>132</v>
      </c>
      <c r="W50" t="s">
        <v>969</v>
      </c>
    </row>
    <row r="51" spans="2:23" s="15" customFormat="1" ht="19.899999999999999" customHeight="1" x14ac:dyDescent="0.25">
      <c r="D51" s="28"/>
      <c r="E51" s="28"/>
      <c r="F51" s="28"/>
      <c r="G51" s="28"/>
      <c r="H51" s="28"/>
      <c r="I51" s="28"/>
      <c r="J51" s="28"/>
      <c r="M51" s="16" t="s">
        <v>961</v>
      </c>
      <c r="N51" s="16" t="s">
        <v>15</v>
      </c>
      <c r="O51" s="16" t="s">
        <v>108</v>
      </c>
      <c r="P51" s="16" t="s">
        <v>1008</v>
      </c>
      <c r="Q51" s="16" t="s">
        <v>23</v>
      </c>
      <c r="R51" s="16" t="s">
        <v>1009</v>
      </c>
      <c r="S51" s="16" t="s">
        <v>103</v>
      </c>
      <c r="T51" s="16" t="s">
        <v>153</v>
      </c>
      <c r="U51" s="16" t="s">
        <v>93</v>
      </c>
      <c r="V51" s="16" t="s">
        <v>111</v>
      </c>
      <c r="W51" t="s">
        <v>969</v>
      </c>
    </row>
    <row r="52" spans="2:23" s="15" customFormat="1" ht="18.75" x14ac:dyDescent="0.25">
      <c r="D52" s="54" t="str">
        <f>_xlfn.CONCAT(G4," ",G6)</f>
        <v>Permits Issued For Week #32 Ending Saturday, August 16th, 2025</v>
      </c>
      <c r="E52" s="28"/>
      <c r="F52" s="28"/>
      <c r="G52" s="28"/>
      <c r="H52" s="28"/>
      <c r="I52" s="28"/>
      <c r="J52" s="28"/>
      <c r="M52" s="16" t="s">
        <v>961</v>
      </c>
      <c r="N52" s="16" t="s">
        <v>15</v>
      </c>
      <c r="O52" s="16" t="s">
        <v>108</v>
      </c>
      <c r="P52" s="16" t="s">
        <v>1010</v>
      </c>
      <c r="Q52" s="16" t="s">
        <v>30</v>
      </c>
      <c r="R52" s="16" t="s">
        <v>1011</v>
      </c>
      <c r="S52" s="16" t="s">
        <v>131</v>
      </c>
      <c r="T52" s="16" t="s">
        <v>83</v>
      </c>
      <c r="U52" s="16" t="s">
        <v>82</v>
      </c>
      <c r="V52" s="16" t="s">
        <v>132</v>
      </c>
      <c r="W52" t="s">
        <v>969</v>
      </c>
    </row>
    <row r="53" spans="2:23" s="15" customFormat="1" ht="10.9" customHeight="1" x14ac:dyDescent="0.25">
      <c r="D53" s="30"/>
      <c r="E53" s="28"/>
      <c r="G53" s="55" t="str">
        <f>_xlfn.CONCAT(B58, " District")</f>
        <v>Northern District</v>
      </c>
      <c r="H53" s="28"/>
      <c r="I53" s="28"/>
      <c r="J53" s="28"/>
      <c r="M53" s="16" t="s">
        <v>961</v>
      </c>
      <c r="N53" s="16" t="s">
        <v>15</v>
      </c>
      <c r="O53" s="16" t="s">
        <v>108</v>
      </c>
      <c r="P53" s="16" t="s">
        <v>1012</v>
      </c>
      <c r="Q53" s="16" t="s">
        <v>30</v>
      </c>
      <c r="R53" s="16" t="s">
        <v>1013</v>
      </c>
      <c r="S53" s="16" t="s">
        <v>131</v>
      </c>
      <c r="T53" s="16" t="s">
        <v>83</v>
      </c>
      <c r="U53" s="16" t="s">
        <v>82</v>
      </c>
      <c r="V53" s="16" t="s">
        <v>132</v>
      </c>
      <c r="W53" t="s">
        <v>969</v>
      </c>
    </row>
    <row r="54" spans="2:23" s="15" customFormat="1" ht="10.9" customHeight="1" x14ac:dyDescent="0.25">
      <c r="D54" s="28"/>
      <c r="E54" s="28"/>
      <c r="F54" s="28"/>
      <c r="G54" s="28"/>
      <c r="H54" s="28"/>
      <c r="I54" s="28"/>
      <c r="J54" s="28"/>
      <c r="M54" s="16" t="s">
        <v>961</v>
      </c>
      <c r="N54" s="16" t="s">
        <v>15</v>
      </c>
      <c r="O54" s="16" t="s">
        <v>108</v>
      </c>
      <c r="P54" s="16" t="s">
        <v>1014</v>
      </c>
      <c r="Q54" s="16" t="s">
        <v>30</v>
      </c>
      <c r="R54" s="16" t="s">
        <v>1015</v>
      </c>
      <c r="S54" s="16" t="s">
        <v>131</v>
      </c>
      <c r="T54" s="16" t="s">
        <v>83</v>
      </c>
      <c r="U54" s="16" t="s">
        <v>82</v>
      </c>
      <c r="V54" s="16" t="s">
        <v>132</v>
      </c>
      <c r="W54" t="s">
        <v>969</v>
      </c>
    </row>
    <row r="55" spans="2:23" s="15" customFormat="1" ht="10.9" customHeight="1" x14ac:dyDescent="0.25">
      <c r="C55" s="38" t="s">
        <v>11</v>
      </c>
      <c r="D55" s="26" t="s">
        <v>12</v>
      </c>
      <c r="E55" s="26" t="s">
        <v>13</v>
      </c>
      <c r="F55" s="26" t="s">
        <v>14</v>
      </c>
      <c r="G55" s="26" t="s">
        <v>15</v>
      </c>
      <c r="H55" s="26" t="s">
        <v>16</v>
      </c>
      <c r="I55" s="26" t="s">
        <v>17</v>
      </c>
      <c r="J55" s="39" t="s">
        <v>18</v>
      </c>
      <c r="M55" s="16" t="s">
        <v>961</v>
      </c>
      <c r="N55" s="16" t="s">
        <v>15</v>
      </c>
      <c r="O55" s="16" t="s">
        <v>112</v>
      </c>
      <c r="P55" s="16" t="s">
        <v>1274</v>
      </c>
      <c r="Q55" s="16" t="s">
        <v>31</v>
      </c>
      <c r="R55" s="16" t="s">
        <v>1275</v>
      </c>
      <c r="S55" s="16" t="s">
        <v>101</v>
      </c>
      <c r="T55" s="16" t="s">
        <v>81</v>
      </c>
      <c r="U55" s="16" t="s">
        <v>84</v>
      </c>
      <c r="V55" s="16" t="s">
        <v>111</v>
      </c>
      <c r="W55" t="s">
        <v>969</v>
      </c>
    </row>
    <row r="56" spans="2:23" s="15" customFormat="1" ht="10.9" customHeight="1" x14ac:dyDescent="0.25">
      <c r="C56" s="27" t="s">
        <v>20</v>
      </c>
      <c r="D56" s="32"/>
      <c r="E56" s="32">
        <f t="shared" ref="E56:G71" si="8">COUNTIFS($M$17:$M$1048576,$B$58,$N$17:$N$1048576,O$15,$Q$17:$Q$1048576,$C56)</f>
        <v>0</v>
      </c>
      <c r="F56" s="32">
        <f t="shared" si="8"/>
        <v>0</v>
      </c>
      <c r="G56" s="32">
        <f t="shared" si="8"/>
        <v>0</v>
      </c>
      <c r="H56" s="32">
        <f t="shared" ref="H56:H75" si="9">COUNTIFS($M$17:$M$1048576,$B$58,$N$17:$N$1048576,$S$15,$Q$17:$Q$1048576,$C56)</f>
        <v>1</v>
      </c>
      <c r="I56" s="32">
        <f t="shared" ref="I56:I75" si="10">COUNTIFS($M$17:$M$1048576,$B$58,$N$17:$N$1048576,R$15,$Q$17:$Q$1048576,$C56)</f>
        <v>0</v>
      </c>
      <c r="J56" s="34">
        <f>SUM(D56:I56)</f>
        <v>1</v>
      </c>
      <c r="M56" s="16" t="s">
        <v>961</v>
      </c>
      <c r="N56" s="16" t="s">
        <v>15</v>
      </c>
      <c r="O56" s="16" t="s">
        <v>112</v>
      </c>
      <c r="P56" s="16" t="s">
        <v>1276</v>
      </c>
      <c r="Q56" s="16" t="s">
        <v>31</v>
      </c>
      <c r="R56" s="16" t="s">
        <v>1277</v>
      </c>
      <c r="S56" s="16" t="s">
        <v>101</v>
      </c>
      <c r="T56" s="16" t="s">
        <v>81</v>
      </c>
      <c r="U56" s="16" t="s">
        <v>84</v>
      </c>
      <c r="V56" s="16" t="s">
        <v>111</v>
      </c>
      <c r="W56" t="s">
        <v>969</v>
      </c>
    </row>
    <row r="57" spans="2:23" s="15" customFormat="1" ht="10.9" customHeight="1" x14ac:dyDescent="0.25">
      <c r="C57" s="25" t="s">
        <v>21</v>
      </c>
      <c r="D57" s="32"/>
      <c r="E57" s="32">
        <f t="shared" si="8"/>
        <v>0</v>
      </c>
      <c r="F57" s="32">
        <f t="shared" si="8"/>
        <v>0</v>
      </c>
      <c r="G57" s="32">
        <f t="shared" si="8"/>
        <v>0</v>
      </c>
      <c r="H57" s="32">
        <f t="shared" si="9"/>
        <v>0</v>
      </c>
      <c r="I57" s="32">
        <f t="shared" si="10"/>
        <v>0</v>
      </c>
      <c r="J57" s="35">
        <f t="shared" ref="J57:J76" si="11">SUM(D57:I57)</f>
        <v>0</v>
      </c>
      <c r="M57" s="16" t="s">
        <v>961</v>
      </c>
      <c r="N57" s="16" t="s">
        <v>15</v>
      </c>
      <c r="O57" s="16" t="s">
        <v>112</v>
      </c>
      <c r="P57" s="16" t="s">
        <v>1278</v>
      </c>
      <c r="Q57" s="16" t="s">
        <v>31</v>
      </c>
      <c r="R57" s="16" t="s">
        <v>1279</v>
      </c>
      <c r="S57" s="16" t="s">
        <v>101</v>
      </c>
      <c r="T57" s="16" t="s">
        <v>81</v>
      </c>
      <c r="U57" s="16" t="s">
        <v>84</v>
      </c>
      <c r="V57" s="16" t="s">
        <v>111</v>
      </c>
      <c r="W57" t="s">
        <v>969</v>
      </c>
    </row>
    <row r="58" spans="2:23" s="15" customFormat="1" ht="10.9" customHeight="1" x14ac:dyDescent="0.25">
      <c r="B58" s="17" t="s">
        <v>42</v>
      </c>
      <c r="C58" s="25" t="s">
        <v>22</v>
      </c>
      <c r="D58" s="32"/>
      <c r="E58" s="32">
        <f t="shared" si="8"/>
        <v>0</v>
      </c>
      <c r="F58" s="32">
        <f t="shared" si="8"/>
        <v>0</v>
      </c>
      <c r="G58" s="32">
        <f t="shared" si="8"/>
        <v>0</v>
      </c>
      <c r="H58" s="32">
        <f t="shared" si="9"/>
        <v>0</v>
      </c>
      <c r="I58" s="32">
        <f t="shared" si="10"/>
        <v>0</v>
      </c>
      <c r="J58" s="35">
        <f t="shared" si="11"/>
        <v>0</v>
      </c>
      <c r="M58" s="16" t="s">
        <v>961</v>
      </c>
      <c r="N58" s="16" t="s">
        <v>15</v>
      </c>
      <c r="O58" s="16" t="s">
        <v>112</v>
      </c>
      <c r="P58" s="16" t="s">
        <v>1280</v>
      </c>
      <c r="Q58" s="16" t="s">
        <v>31</v>
      </c>
      <c r="R58" s="16" t="s">
        <v>1281</v>
      </c>
      <c r="S58" s="16" t="s">
        <v>101</v>
      </c>
      <c r="T58" s="16" t="s">
        <v>81</v>
      </c>
      <c r="U58" s="16" t="s">
        <v>84</v>
      </c>
      <c r="V58" s="16" t="s">
        <v>111</v>
      </c>
      <c r="W58" t="s">
        <v>969</v>
      </c>
    </row>
    <row r="59" spans="2:23" s="15" customFormat="1" ht="10.9" customHeight="1" x14ac:dyDescent="0.25">
      <c r="C59" s="25" t="s">
        <v>23</v>
      </c>
      <c r="D59" s="32"/>
      <c r="E59" s="32">
        <f t="shared" si="8"/>
        <v>0</v>
      </c>
      <c r="F59" s="32">
        <f t="shared" si="8"/>
        <v>0</v>
      </c>
      <c r="G59" s="32">
        <f t="shared" si="8"/>
        <v>1</v>
      </c>
      <c r="H59" s="32">
        <f t="shared" si="9"/>
        <v>1</v>
      </c>
      <c r="I59" s="32">
        <f t="shared" si="10"/>
        <v>0</v>
      </c>
      <c r="J59" s="35">
        <f t="shared" si="11"/>
        <v>2</v>
      </c>
      <c r="M59" s="16" t="s">
        <v>961</v>
      </c>
      <c r="N59" s="16" t="s">
        <v>15</v>
      </c>
      <c r="O59" s="16" t="s">
        <v>112</v>
      </c>
      <c r="P59" s="16" t="s">
        <v>1282</v>
      </c>
      <c r="Q59" s="16" t="s">
        <v>31</v>
      </c>
      <c r="R59" s="16" t="s">
        <v>1283</v>
      </c>
      <c r="S59" s="16" t="s">
        <v>101</v>
      </c>
      <c r="T59" s="16" t="s">
        <v>81</v>
      </c>
      <c r="U59" s="16" t="s">
        <v>84</v>
      </c>
      <c r="V59" s="16" t="s">
        <v>111</v>
      </c>
      <c r="W59" t="s">
        <v>969</v>
      </c>
    </row>
    <row r="60" spans="2:23" s="15" customFormat="1" ht="10.9" customHeight="1" x14ac:dyDescent="0.25">
      <c r="C60" s="25" t="s">
        <v>24</v>
      </c>
      <c r="D60" s="32"/>
      <c r="E60" s="32">
        <f t="shared" si="8"/>
        <v>0</v>
      </c>
      <c r="F60" s="32">
        <f t="shared" si="8"/>
        <v>0</v>
      </c>
      <c r="G60" s="32">
        <f t="shared" si="8"/>
        <v>0</v>
      </c>
      <c r="H60" s="32">
        <f t="shared" si="9"/>
        <v>0</v>
      </c>
      <c r="I60" s="32">
        <f t="shared" si="10"/>
        <v>0</v>
      </c>
      <c r="J60" s="35">
        <f t="shared" si="11"/>
        <v>0</v>
      </c>
      <c r="M60" s="16" t="s">
        <v>961</v>
      </c>
      <c r="N60" s="16" t="s">
        <v>15</v>
      </c>
      <c r="O60" s="16" t="s">
        <v>112</v>
      </c>
      <c r="P60" s="16" t="s">
        <v>1284</v>
      </c>
      <c r="Q60" s="16" t="s">
        <v>31</v>
      </c>
      <c r="R60" s="16" t="s">
        <v>1285</v>
      </c>
      <c r="S60" s="16" t="s">
        <v>101</v>
      </c>
      <c r="T60" s="16" t="s">
        <v>81</v>
      </c>
      <c r="U60" s="16" t="s">
        <v>84</v>
      </c>
      <c r="V60" s="16" t="s">
        <v>111</v>
      </c>
      <c r="W60" t="s">
        <v>969</v>
      </c>
    </row>
    <row r="61" spans="2:23" s="15" customFormat="1" ht="10.9" customHeight="1" x14ac:dyDescent="0.25">
      <c r="C61" s="25" t="s">
        <v>25</v>
      </c>
      <c r="D61" s="32"/>
      <c r="E61" s="32">
        <f t="shared" si="8"/>
        <v>0</v>
      </c>
      <c r="F61" s="32">
        <f t="shared" si="8"/>
        <v>0</v>
      </c>
      <c r="G61" s="32">
        <f t="shared" si="8"/>
        <v>0</v>
      </c>
      <c r="H61" s="32">
        <f t="shared" si="9"/>
        <v>0</v>
      </c>
      <c r="I61" s="32">
        <f t="shared" si="10"/>
        <v>0</v>
      </c>
      <c r="J61" s="35">
        <f t="shared" si="11"/>
        <v>0</v>
      </c>
      <c r="M61" s="16" t="s">
        <v>961</v>
      </c>
      <c r="N61" s="16" t="s">
        <v>15</v>
      </c>
      <c r="O61" s="16" t="s">
        <v>112</v>
      </c>
      <c r="P61" s="16" t="s">
        <v>1286</v>
      </c>
      <c r="Q61" s="16" t="s">
        <v>31</v>
      </c>
      <c r="R61" s="16" t="s">
        <v>1287</v>
      </c>
      <c r="S61" s="16" t="s">
        <v>101</v>
      </c>
      <c r="T61" s="16" t="s">
        <v>81</v>
      </c>
      <c r="U61" s="16" t="s">
        <v>84</v>
      </c>
      <c r="V61" s="16" t="s">
        <v>111</v>
      </c>
      <c r="W61" t="s">
        <v>969</v>
      </c>
    </row>
    <row r="62" spans="2:23" s="15" customFormat="1" ht="10.9" customHeight="1" x14ac:dyDescent="0.25">
      <c r="C62" s="25" t="s">
        <v>26</v>
      </c>
      <c r="D62" s="32"/>
      <c r="E62" s="32">
        <f t="shared" si="8"/>
        <v>0</v>
      </c>
      <c r="F62" s="32">
        <f t="shared" si="8"/>
        <v>0</v>
      </c>
      <c r="G62" s="32">
        <f t="shared" si="8"/>
        <v>0</v>
      </c>
      <c r="H62" s="32">
        <f t="shared" si="9"/>
        <v>0</v>
      </c>
      <c r="I62" s="32">
        <f t="shared" si="10"/>
        <v>0</v>
      </c>
      <c r="J62" s="35">
        <f t="shared" si="11"/>
        <v>0</v>
      </c>
      <c r="M62" s="16" t="s">
        <v>961</v>
      </c>
      <c r="N62" s="16" t="s">
        <v>15</v>
      </c>
      <c r="O62" s="16" t="s">
        <v>113</v>
      </c>
      <c r="P62" s="16" t="s">
        <v>1288</v>
      </c>
      <c r="Q62" s="16" t="s">
        <v>28</v>
      </c>
      <c r="R62" s="16" t="s">
        <v>1289</v>
      </c>
      <c r="S62" s="16" t="s">
        <v>173</v>
      </c>
      <c r="T62" s="16" t="s">
        <v>85</v>
      </c>
      <c r="U62" s="16" t="s">
        <v>139</v>
      </c>
      <c r="V62" s="16" t="s">
        <v>148</v>
      </c>
      <c r="W62" t="s">
        <v>969</v>
      </c>
    </row>
    <row r="63" spans="2:23" s="15" customFormat="1" ht="10.9" customHeight="1" x14ac:dyDescent="0.25">
      <c r="C63" s="25" t="s">
        <v>27</v>
      </c>
      <c r="D63" s="32"/>
      <c r="E63" s="32">
        <f t="shared" si="8"/>
        <v>0</v>
      </c>
      <c r="F63" s="32">
        <f t="shared" si="8"/>
        <v>0</v>
      </c>
      <c r="G63" s="32">
        <f t="shared" si="8"/>
        <v>0</v>
      </c>
      <c r="H63" s="32">
        <f t="shared" si="9"/>
        <v>0</v>
      </c>
      <c r="I63" s="32">
        <f t="shared" si="10"/>
        <v>0</v>
      </c>
      <c r="J63" s="35">
        <f t="shared" si="11"/>
        <v>0</v>
      </c>
      <c r="M63" s="16" t="s">
        <v>961</v>
      </c>
      <c r="N63" s="16" t="s">
        <v>15</v>
      </c>
      <c r="O63" s="16" t="s">
        <v>113</v>
      </c>
      <c r="P63" s="16" t="s">
        <v>1290</v>
      </c>
      <c r="Q63" s="16" t="s">
        <v>23</v>
      </c>
      <c r="R63" s="16" t="s">
        <v>1291</v>
      </c>
      <c r="S63" s="16" t="s">
        <v>86</v>
      </c>
      <c r="T63" s="16" t="s">
        <v>81</v>
      </c>
      <c r="U63" s="16" t="s">
        <v>88</v>
      </c>
      <c r="V63" s="16" t="s">
        <v>129</v>
      </c>
      <c r="W63" t="s">
        <v>969</v>
      </c>
    </row>
    <row r="64" spans="2:23" s="15" customFormat="1" ht="10.9" customHeight="1" x14ac:dyDescent="0.25">
      <c r="C64" s="25" t="s">
        <v>28</v>
      </c>
      <c r="D64" s="32"/>
      <c r="E64" s="32">
        <f t="shared" si="8"/>
        <v>0</v>
      </c>
      <c r="F64" s="32">
        <f t="shared" si="8"/>
        <v>0</v>
      </c>
      <c r="G64" s="32">
        <f t="shared" si="8"/>
        <v>0</v>
      </c>
      <c r="H64" s="32">
        <f t="shared" si="9"/>
        <v>0</v>
      </c>
      <c r="I64" s="32">
        <f t="shared" si="10"/>
        <v>0</v>
      </c>
      <c r="J64" s="35">
        <f t="shared" si="11"/>
        <v>0</v>
      </c>
      <c r="M64" s="16" t="s">
        <v>961</v>
      </c>
      <c r="N64" s="16" t="s">
        <v>15</v>
      </c>
      <c r="O64" s="16" t="s">
        <v>113</v>
      </c>
      <c r="P64" s="16" t="s">
        <v>1292</v>
      </c>
      <c r="Q64" s="16" t="s">
        <v>23</v>
      </c>
      <c r="R64" s="16" t="s">
        <v>1293</v>
      </c>
      <c r="S64" s="16" t="s">
        <v>90</v>
      </c>
      <c r="T64" s="16" t="s">
        <v>81</v>
      </c>
      <c r="U64" s="16" t="s">
        <v>88</v>
      </c>
      <c r="V64" s="16" t="s">
        <v>129</v>
      </c>
      <c r="W64" t="s">
        <v>969</v>
      </c>
    </row>
    <row r="65" spans="3:23" s="15" customFormat="1" ht="10.9" customHeight="1" x14ac:dyDescent="0.25">
      <c r="C65" s="25" t="s">
        <v>29</v>
      </c>
      <c r="D65" s="32"/>
      <c r="E65" s="32">
        <f t="shared" si="8"/>
        <v>0</v>
      </c>
      <c r="F65" s="32">
        <f t="shared" si="8"/>
        <v>0</v>
      </c>
      <c r="G65" s="32">
        <f t="shared" si="8"/>
        <v>0</v>
      </c>
      <c r="H65" s="32">
        <f t="shared" si="9"/>
        <v>1</v>
      </c>
      <c r="I65" s="32">
        <f t="shared" si="10"/>
        <v>0</v>
      </c>
      <c r="J65" s="35">
        <f t="shared" si="11"/>
        <v>1</v>
      </c>
      <c r="M65" s="16" t="s">
        <v>961</v>
      </c>
      <c r="N65" s="16" t="s">
        <v>15</v>
      </c>
      <c r="O65" s="16" t="s">
        <v>113</v>
      </c>
      <c r="P65" s="16" t="s">
        <v>1294</v>
      </c>
      <c r="Q65" s="16" t="s">
        <v>23</v>
      </c>
      <c r="R65" s="16" t="s">
        <v>1295</v>
      </c>
      <c r="S65" s="16" t="s">
        <v>173</v>
      </c>
      <c r="T65" s="16" t="s">
        <v>81</v>
      </c>
      <c r="U65" s="16" t="s">
        <v>88</v>
      </c>
      <c r="V65" s="16" t="s">
        <v>129</v>
      </c>
      <c r="W65" t="s">
        <v>969</v>
      </c>
    </row>
    <row r="66" spans="3:23" s="15" customFormat="1" ht="10.9" customHeight="1" x14ac:dyDescent="0.25">
      <c r="C66" s="25" t="s">
        <v>30</v>
      </c>
      <c r="D66" s="32"/>
      <c r="E66" s="32">
        <f t="shared" si="8"/>
        <v>0</v>
      </c>
      <c r="F66" s="32">
        <f t="shared" si="8"/>
        <v>0</v>
      </c>
      <c r="G66" s="32">
        <f t="shared" si="8"/>
        <v>0</v>
      </c>
      <c r="H66" s="32">
        <f t="shared" si="9"/>
        <v>1</v>
      </c>
      <c r="I66" s="32">
        <f t="shared" si="10"/>
        <v>0</v>
      </c>
      <c r="J66" s="35">
        <f t="shared" si="11"/>
        <v>1</v>
      </c>
      <c r="M66" s="16" t="s">
        <v>961</v>
      </c>
      <c r="N66" s="16" t="s">
        <v>15</v>
      </c>
      <c r="O66" s="16" t="s">
        <v>113</v>
      </c>
      <c r="P66" s="16" t="s">
        <v>1296</v>
      </c>
      <c r="Q66" s="16" t="s">
        <v>23</v>
      </c>
      <c r="R66" s="16" t="s">
        <v>1297</v>
      </c>
      <c r="S66" s="16" t="s">
        <v>134</v>
      </c>
      <c r="T66" s="16" t="s">
        <v>85</v>
      </c>
      <c r="U66" s="16" t="s">
        <v>88</v>
      </c>
      <c r="V66" s="16" t="s">
        <v>148</v>
      </c>
      <c r="W66" t="s">
        <v>969</v>
      </c>
    </row>
    <row r="67" spans="3:23" s="15" customFormat="1" ht="10.9" customHeight="1" x14ac:dyDescent="0.25">
      <c r="C67" s="25" t="s">
        <v>79</v>
      </c>
      <c r="D67" s="32"/>
      <c r="E67" s="32">
        <f t="shared" si="8"/>
        <v>0</v>
      </c>
      <c r="F67" s="32">
        <f t="shared" si="8"/>
        <v>0</v>
      </c>
      <c r="G67" s="32">
        <f t="shared" si="8"/>
        <v>0</v>
      </c>
      <c r="H67" s="32">
        <f t="shared" si="9"/>
        <v>0</v>
      </c>
      <c r="I67" s="32">
        <f t="shared" si="10"/>
        <v>0</v>
      </c>
      <c r="J67" s="35">
        <f t="shared" si="11"/>
        <v>0</v>
      </c>
      <c r="M67" s="16" t="s">
        <v>961</v>
      </c>
      <c r="N67" s="16" t="s">
        <v>15</v>
      </c>
      <c r="O67" s="16" t="s">
        <v>113</v>
      </c>
      <c r="P67" s="16" t="s">
        <v>1298</v>
      </c>
      <c r="Q67" s="16" t="s">
        <v>23</v>
      </c>
      <c r="R67" s="16" t="s">
        <v>1299</v>
      </c>
      <c r="S67" s="16" t="s">
        <v>105</v>
      </c>
      <c r="T67" s="16" t="s">
        <v>87</v>
      </c>
      <c r="U67" s="16" t="s">
        <v>139</v>
      </c>
      <c r="V67" s="16" t="s">
        <v>129</v>
      </c>
      <c r="W67" t="s">
        <v>969</v>
      </c>
    </row>
    <row r="68" spans="3:23" s="15" customFormat="1" ht="10.9" customHeight="1" x14ac:dyDescent="0.25">
      <c r="C68" s="25" t="s">
        <v>31</v>
      </c>
      <c r="D68" s="32"/>
      <c r="E68" s="32">
        <f t="shared" si="8"/>
        <v>0</v>
      </c>
      <c r="F68" s="32">
        <f t="shared" si="8"/>
        <v>0</v>
      </c>
      <c r="G68" s="32">
        <f t="shared" si="8"/>
        <v>0</v>
      </c>
      <c r="H68" s="32">
        <f t="shared" si="9"/>
        <v>9</v>
      </c>
      <c r="I68" s="32">
        <f t="shared" si="10"/>
        <v>0</v>
      </c>
      <c r="J68" s="35">
        <f t="shared" si="11"/>
        <v>9</v>
      </c>
      <c r="M68" s="16" t="s">
        <v>961</v>
      </c>
      <c r="N68" s="16" t="s">
        <v>15</v>
      </c>
      <c r="O68" s="16" t="s">
        <v>114</v>
      </c>
      <c r="P68" s="16" t="s">
        <v>1016</v>
      </c>
      <c r="Q68" s="16" t="s">
        <v>31</v>
      </c>
      <c r="R68" s="16" t="s">
        <v>1017</v>
      </c>
      <c r="S68" s="16" t="s">
        <v>146</v>
      </c>
      <c r="T68" s="16" t="s">
        <v>137</v>
      </c>
      <c r="U68" s="16" t="s">
        <v>91</v>
      </c>
      <c r="V68" s="16" t="s">
        <v>864</v>
      </c>
      <c r="W68" t="s">
        <v>969</v>
      </c>
    </row>
    <row r="69" spans="3:23" s="15" customFormat="1" ht="10.9" customHeight="1" x14ac:dyDescent="0.25">
      <c r="C69" s="25" t="s">
        <v>32</v>
      </c>
      <c r="D69" s="32"/>
      <c r="E69" s="32">
        <f t="shared" si="8"/>
        <v>0</v>
      </c>
      <c r="F69" s="32">
        <f t="shared" si="8"/>
        <v>0</v>
      </c>
      <c r="G69" s="32">
        <f t="shared" si="8"/>
        <v>0</v>
      </c>
      <c r="H69" s="32">
        <f t="shared" si="9"/>
        <v>0</v>
      </c>
      <c r="I69" s="32">
        <f t="shared" si="10"/>
        <v>0</v>
      </c>
      <c r="J69" s="35">
        <f t="shared" si="11"/>
        <v>0</v>
      </c>
      <c r="M69" s="16" t="s">
        <v>961</v>
      </c>
      <c r="N69" s="16" t="s">
        <v>15</v>
      </c>
      <c r="O69" s="16" t="s">
        <v>115</v>
      </c>
      <c r="P69" s="16" t="s">
        <v>1018</v>
      </c>
      <c r="Q69" s="16" t="s">
        <v>29</v>
      </c>
      <c r="R69" s="16" t="s">
        <v>1019</v>
      </c>
      <c r="S69" s="16" t="s">
        <v>96</v>
      </c>
      <c r="T69" s="16" t="s">
        <v>137</v>
      </c>
      <c r="U69" s="16" t="s">
        <v>154</v>
      </c>
      <c r="V69" s="16" t="s">
        <v>161</v>
      </c>
      <c r="W69" t="s">
        <v>969</v>
      </c>
    </row>
    <row r="70" spans="3:23" s="15" customFormat="1" ht="10.9" customHeight="1" x14ac:dyDescent="0.25">
      <c r="C70" s="25" t="s">
        <v>33</v>
      </c>
      <c r="D70" s="32"/>
      <c r="E70" s="32">
        <f t="shared" si="8"/>
        <v>0</v>
      </c>
      <c r="F70" s="32">
        <f t="shared" si="8"/>
        <v>0</v>
      </c>
      <c r="G70" s="32">
        <f t="shared" si="8"/>
        <v>0</v>
      </c>
      <c r="H70" s="32">
        <f t="shared" si="9"/>
        <v>0</v>
      </c>
      <c r="I70" s="32">
        <f t="shared" si="10"/>
        <v>0</v>
      </c>
      <c r="J70" s="35">
        <f t="shared" si="11"/>
        <v>0</v>
      </c>
      <c r="M70" s="16" t="s">
        <v>961</v>
      </c>
      <c r="N70" s="16" t="s">
        <v>15</v>
      </c>
      <c r="O70" s="16" t="s">
        <v>169</v>
      </c>
      <c r="P70" s="16" t="s">
        <v>1035</v>
      </c>
      <c r="Q70" s="16" t="s">
        <v>23</v>
      </c>
      <c r="R70" s="16" t="s">
        <v>1028</v>
      </c>
      <c r="S70" s="16" t="s">
        <v>155</v>
      </c>
      <c r="T70" s="16" t="s">
        <v>1029</v>
      </c>
      <c r="U70" s="16" t="s">
        <v>1030</v>
      </c>
      <c r="V70" s="16" t="s">
        <v>1031</v>
      </c>
      <c r="W70" t="s">
        <v>969</v>
      </c>
    </row>
    <row r="71" spans="3:23" s="15" customFormat="1" ht="10.9" customHeight="1" x14ac:dyDescent="0.25">
      <c r="C71" s="25" t="s">
        <v>34</v>
      </c>
      <c r="D71" s="32"/>
      <c r="E71" s="32">
        <f t="shared" si="8"/>
        <v>0</v>
      </c>
      <c r="F71" s="32">
        <f t="shared" si="8"/>
        <v>0</v>
      </c>
      <c r="G71" s="32">
        <f t="shared" si="8"/>
        <v>0</v>
      </c>
      <c r="H71" s="32">
        <f t="shared" si="9"/>
        <v>0</v>
      </c>
      <c r="I71" s="32">
        <f t="shared" si="10"/>
        <v>0</v>
      </c>
      <c r="J71" s="35">
        <f t="shared" si="11"/>
        <v>0</v>
      </c>
      <c r="M71" s="16" t="s">
        <v>961</v>
      </c>
      <c r="N71" s="16" t="s">
        <v>15</v>
      </c>
      <c r="O71" s="16" t="s">
        <v>169</v>
      </c>
      <c r="P71" s="16" t="s">
        <v>1036</v>
      </c>
      <c r="Q71" s="16" t="s">
        <v>23</v>
      </c>
      <c r="R71" s="16" t="s">
        <v>1032</v>
      </c>
      <c r="S71" s="16" t="s">
        <v>155</v>
      </c>
      <c r="T71" s="16" t="s">
        <v>1029</v>
      </c>
      <c r="U71" s="16" t="s">
        <v>1030</v>
      </c>
      <c r="V71" s="16" t="s">
        <v>1031</v>
      </c>
      <c r="W71" t="s">
        <v>969</v>
      </c>
    </row>
    <row r="72" spans="3:23" s="15" customFormat="1" ht="10.9" customHeight="1" x14ac:dyDescent="0.25">
      <c r="C72" s="25" t="s">
        <v>35</v>
      </c>
      <c r="D72" s="32"/>
      <c r="E72" s="32">
        <f t="shared" ref="E72:G75" si="12">COUNTIFS($M$17:$M$1048576,$B$58,$N$17:$N$1048576,O$15,$Q$17:$Q$1048576,$C72)</f>
        <v>0</v>
      </c>
      <c r="F72" s="32">
        <f t="shared" si="12"/>
        <v>0</v>
      </c>
      <c r="G72" s="32">
        <f t="shared" si="12"/>
        <v>0</v>
      </c>
      <c r="H72" s="32">
        <f t="shared" si="9"/>
        <v>0</v>
      </c>
      <c r="I72" s="32">
        <f t="shared" si="10"/>
        <v>0</v>
      </c>
      <c r="J72" s="35">
        <f t="shared" si="11"/>
        <v>0</v>
      </c>
      <c r="M72" s="16" t="s">
        <v>961</v>
      </c>
      <c r="N72" s="16" t="s">
        <v>15</v>
      </c>
      <c r="O72" s="16" t="s">
        <v>169</v>
      </c>
      <c r="P72" s="16" t="s">
        <v>1300</v>
      </c>
      <c r="Q72" s="16" t="s">
        <v>31</v>
      </c>
      <c r="R72" s="16" t="s">
        <v>1301</v>
      </c>
      <c r="S72" s="16" t="s">
        <v>170</v>
      </c>
      <c r="T72" s="16" t="s">
        <v>153</v>
      </c>
      <c r="U72" s="16" t="s">
        <v>95</v>
      </c>
      <c r="V72" s="16" t="s">
        <v>111</v>
      </c>
      <c r="W72" t="s">
        <v>969</v>
      </c>
    </row>
    <row r="73" spans="3:23" s="15" customFormat="1" ht="10.9" customHeight="1" x14ac:dyDescent="0.25">
      <c r="C73" s="25" t="s">
        <v>36</v>
      </c>
      <c r="D73" s="32"/>
      <c r="E73" s="32">
        <f t="shared" si="12"/>
        <v>0</v>
      </c>
      <c r="F73" s="32">
        <f t="shared" si="12"/>
        <v>0</v>
      </c>
      <c r="G73" s="32">
        <f t="shared" si="12"/>
        <v>0</v>
      </c>
      <c r="H73" s="32">
        <f t="shared" si="9"/>
        <v>2</v>
      </c>
      <c r="I73" s="32">
        <f t="shared" si="10"/>
        <v>0</v>
      </c>
      <c r="J73" s="35">
        <f t="shared" si="11"/>
        <v>2</v>
      </c>
      <c r="M73" s="16" t="s">
        <v>961</v>
      </c>
      <c r="N73" s="16" t="s">
        <v>14</v>
      </c>
      <c r="O73" s="16" t="s">
        <v>108</v>
      </c>
      <c r="P73" s="16" t="s">
        <v>1302</v>
      </c>
      <c r="Q73" s="16" t="s">
        <v>23</v>
      </c>
      <c r="R73" s="16" t="s">
        <v>1303</v>
      </c>
      <c r="S73" s="16" t="s">
        <v>149</v>
      </c>
      <c r="T73" s="16" t="s">
        <v>978</v>
      </c>
      <c r="U73" s="16" t="s">
        <v>1030</v>
      </c>
      <c r="V73" s="16" t="s">
        <v>143</v>
      </c>
      <c r="W73" t="s">
        <v>969</v>
      </c>
    </row>
    <row r="74" spans="3:23" s="15" customFormat="1" ht="10.9" customHeight="1" x14ac:dyDescent="0.25">
      <c r="C74" s="25" t="s">
        <v>37</v>
      </c>
      <c r="D74" s="32"/>
      <c r="E74" s="32">
        <f t="shared" si="12"/>
        <v>0</v>
      </c>
      <c r="F74" s="32">
        <f t="shared" si="12"/>
        <v>0</v>
      </c>
      <c r="G74" s="32">
        <f t="shared" si="12"/>
        <v>0</v>
      </c>
      <c r="H74" s="32">
        <f t="shared" si="9"/>
        <v>0</v>
      </c>
      <c r="I74" s="32">
        <f t="shared" si="10"/>
        <v>0</v>
      </c>
      <c r="J74" s="35">
        <f t="shared" si="11"/>
        <v>0</v>
      </c>
      <c r="M74" s="16" t="s">
        <v>42</v>
      </c>
      <c r="N74" s="16" t="s">
        <v>16</v>
      </c>
      <c r="O74" s="16" t="s">
        <v>114</v>
      </c>
      <c r="P74" s="16" t="s">
        <v>1304</v>
      </c>
      <c r="Q74" s="16" t="s">
        <v>20</v>
      </c>
      <c r="R74" s="16" t="s">
        <v>1305</v>
      </c>
      <c r="S74" s="16" t="s">
        <v>100</v>
      </c>
      <c r="T74" s="16" t="s">
        <v>172</v>
      </c>
      <c r="U74" s="16" t="s">
        <v>1214</v>
      </c>
      <c r="V74" s="16" t="s">
        <v>1306</v>
      </c>
      <c r="W74" t="s">
        <v>969</v>
      </c>
    </row>
    <row r="75" spans="3:23" s="15" customFormat="1" ht="10.9" customHeight="1" x14ac:dyDescent="0.25">
      <c r="C75" s="25" t="s">
        <v>38</v>
      </c>
      <c r="D75" s="32"/>
      <c r="E75" s="32">
        <f t="shared" si="12"/>
        <v>0</v>
      </c>
      <c r="F75" s="32">
        <f t="shared" si="12"/>
        <v>0</v>
      </c>
      <c r="G75" s="32">
        <f t="shared" si="12"/>
        <v>0</v>
      </c>
      <c r="H75" s="32">
        <f t="shared" si="9"/>
        <v>0</v>
      </c>
      <c r="I75" s="32">
        <f t="shared" si="10"/>
        <v>0</v>
      </c>
      <c r="J75" s="35">
        <f t="shared" si="11"/>
        <v>0</v>
      </c>
      <c r="M75" s="16" t="s">
        <v>42</v>
      </c>
      <c r="N75" s="16" t="s">
        <v>16</v>
      </c>
      <c r="O75" s="16" t="s">
        <v>115</v>
      </c>
      <c r="P75" s="16" t="s">
        <v>1307</v>
      </c>
      <c r="Q75" s="16" t="s">
        <v>36</v>
      </c>
      <c r="R75" s="16" t="s">
        <v>1308</v>
      </c>
      <c r="S75" s="16" t="s">
        <v>100</v>
      </c>
      <c r="T75" s="16" t="s">
        <v>140</v>
      </c>
      <c r="U75" s="16" t="s">
        <v>141</v>
      </c>
      <c r="V75" s="16" t="s">
        <v>142</v>
      </c>
      <c r="W75" t="s">
        <v>969</v>
      </c>
    </row>
    <row r="76" spans="3:23" s="15" customFormat="1" x14ac:dyDescent="0.25">
      <c r="C76" s="25" t="s">
        <v>975</v>
      </c>
      <c r="D76" s="32"/>
      <c r="E76" s="33">
        <f>COUNTIFS($M$17:$M$1048576,$B$58,$N$17:$N$1048576,O$15,$Q$17:$Q$1048576,$C76)</f>
        <v>0</v>
      </c>
      <c r="F76" s="33">
        <f>COUNTIFS($M$17:$M$1048576,$B$58,$N$17:$N$1048576,P$15,$Q$17:$Q$1048576,$C76)</f>
        <v>0</v>
      </c>
      <c r="G76" s="33">
        <f>COUNTIFS($M$17:$M$1048576,$B$58,$N$17:$N$1048576,Q$15,$Q$17:$Q$1048576,$C76)</f>
        <v>0</v>
      </c>
      <c r="H76" s="33">
        <f>COUNTIFS($M$17:$M$1048576,$B$58,$N$17:$N$1048576,$S$15,$Q$17:$Q$1048576,$C76)</f>
        <v>0</v>
      </c>
      <c r="I76" s="33">
        <f>COUNTIFS($M$17:$M$1048576,$B$58,$N$17:$N$1048576,R$15,$Q$17:$Q$1048576,$C76)</f>
        <v>0</v>
      </c>
      <c r="J76" s="35">
        <f t="shared" si="11"/>
        <v>0</v>
      </c>
      <c r="M76" s="16" t="s">
        <v>42</v>
      </c>
      <c r="N76" s="16" t="s">
        <v>16</v>
      </c>
      <c r="O76" s="16" t="s">
        <v>115</v>
      </c>
      <c r="P76" s="16" t="s">
        <v>1033</v>
      </c>
      <c r="Q76" s="16" t="s">
        <v>36</v>
      </c>
      <c r="R76" s="16" t="s">
        <v>1034</v>
      </c>
      <c r="S76" s="16" t="s">
        <v>103</v>
      </c>
      <c r="T76" s="16" t="s">
        <v>140</v>
      </c>
      <c r="U76" s="16" t="s">
        <v>141</v>
      </c>
      <c r="V76" s="16" t="s">
        <v>142</v>
      </c>
      <c r="W76" t="s">
        <v>969</v>
      </c>
    </row>
    <row r="77" spans="3:23" s="15" customFormat="1" x14ac:dyDescent="0.25">
      <c r="C77" s="31" t="s">
        <v>39</v>
      </c>
      <c r="D77" s="77">
        <f t="shared" ref="D77:J77" si="13">SUM(D56:D75)</f>
        <v>0</v>
      </c>
      <c r="E77" s="77">
        <f t="shared" si="13"/>
        <v>0</v>
      </c>
      <c r="F77" s="77">
        <f t="shared" si="13"/>
        <v>0</v>
      </c>
      <c r="G77" s="77">
        <f t="shared" si="13"/>
        <v>1</v>
      </c>
      <c r="H77" s="77">
        <f t="shared" si="13"/>
        <v>15</v>
      </c>
      <c r="I77" s="77">
        <f t="shared" si="13"/>
        <v>0</v>
      </c>
      <c r="J77" s="77">
        <f t="shared" si="13"/>
        <v>16</v>
      </c>
      <c r="M77" s="16" t="s">
        <v>42</v>
      </c>
      <c r="N77" s="16" t="s">
        <v>16</v>
      </c>
      <c r="O77" s="16" t="s">
        <v>115</v>
      </c>
      <c r="P77" s="16" t="s">
        <v>1309</v>
      </c>
      <c r="Q77" s="16" t="s">
        <v>29</v>
      </c>
      <c r="R77" s="16" t="s">
        <v>1310</v>
      </c>
      <c r="S77" s="16" t="s">
        <v>103</v>
      </c>
      <c r="T77" s="16" t="s">
        <v>140</v>
      </c>
      <c r="U77" s="16" t="s">
        <v>141</v>
      </c>
      <c r="V77" s="16" t="s">
        <v>142</v>
      </c>
      <c r="W77" t="s">
        <v>969</v>
      </c>
    </row>
    <row r="78" spans="3:23" s="15" customFormat="1" ht="10.9" customHeight="1" x14ac:dyDescent="0.25">
      <c r="D78" s="28"/>
      <c r="E78" s="28"/>
      <c r="F78" s="28"/>
      <c r="G78" s="28"/>
      <c r="H78" s="28"/>
      <c r="I78" s="28"/>
      <c r="J78" s="28"/>
      <c r="M78" s="16" t="s">
        <v>42</v>
      </c>
      <c r="N78" s="16" t="s">
        <v>16</v>
      </c>
      <c r="O78" s="16" t="s">
        <v>1311</v>
      </c>
      <c r="P78" s="16" t="s">
        <v>1312</v>
      </c>
      <c r="Q78" s="16" t="s">
        <v>31</v>
      </c>
      <c r="R78" s="16" t="s">
        <v>1313</v>
      </c>
      <c r="S78" s="16" t="s">
        <v>105</v>
      </c>
      <c r="T78" s="16" t="s">
        <v>907</v>
      </c>
      <c r="U78" s="16" t="s">
        <v>899</v>
      </c>
      <c r="V78" s="16" t="s">
        <v>908</v>
      </c>
      <c r="W78" t="s">
        <v>969</v>
      </c>
    </row>
    <row r="79" spans="3:23" s="15" customFormat="1" ht="18.75" x14ac:dyDescent="0.25">
      <c r="D79" s="54" t="str">
        <f>_xlfn.CONCAT(G4," ",G6)</f>
        <v>Permits Issued For Week #32 Ending Saturday, August 16th, 2025</v>
      </c>
      <c r="E79" s="28"/>
      <c r="F79" s="28"/>
      <c r="G79" s="28"/>
      <c r="H79" s="28"/>
      <c r="I79" s="28"/>
      <c r="J79" s="28"/>
      <c r="M79" s="16" t="s">
        <v>42</v>
      </c>
      <c r="N79" s="16" t="s">
        <v>16</v>
      </c>
      <c r="O79" s="16" t="s">
        <v>1311</v>
      </c>
      <c r="P79" s="16" t="s">
        <v>1314</v>
      </c>
      <c r="Q79" s="16" t="s">
        <v>31</v>
      </c>
      <c r="R79" s="16" t="s">
        <v>1315</v>
      </c>
      <c r="S79" s="16" t="s">
        <v>105</v>
      </c>
      <c r="T79" s="16" t="s">
        <v>907</v>
      </c>
      <c r="U79" s="16" t="s">
        <v>899</v>
      </c>
      <c r="V79" s="16" t="s">
        <v>908</v>
      </c>
      <c r="W79" t="s">
        <v>969</v>
      </c>
    </row>
    <row r="80" spans="3:23" s="15" customFormat="1" ht="10.9" customHeight="1" x14ac:dyDescent="0.25">
      <c r="D80" s="30"/>
      <c r="E80" s="28"/>
      <c r="F80" s="56"/>
      <c r="G80" s="40" t="str">
        <f>_xlfn.CONCAT(B87, " District")</f>
        <v>Southern District</v>
      </c>
      <c r="H80" s="28"/>
      <c r="I80" s="28"/>
      <c r="J80" s="28"/>
      <c r="M80" s="16" t="s">
        <v>42</v>
      </c>
      <c r="N80" s="16" t="s">
        <v>16</v>
      </c>
      <c r="O80" s="16" t="s">
        <v>1311</v>
      </c>
      <c r="P80" s="16" t="s">
        <v>1316</v>
      </c>
      <c r="Q80" s="16" t="s">
        <v>31</v>
      </c>
      <c r="R80" s="16" t="s">
        <v>1317</v>
      </c>
      <c r="S80" s="16" t="s">
        <v>105</v>
      </c>
      <c r="T80" s="16" t="s">
        <v>907</v>
      </c>
      <c r="U80" s="16" t="s">
        <v>899</v>
      </c>
      <c r="V80" s="16" t="s">
        <v>908</v>
      </c>
      <c r="W80" t="s">
        <v>969</v>
      </c>
    </row>
    <row r="81" spans="2:23" s="15" customFormat="1" ht="10.9" customHeight="1" x14ac:dyDescent="0.25">
      <c r="D81" s="28"/>
      <c r="E81" s="28"/>
      <c r="F81" s="28"/>
      <c r="G81" s="28"/>
      <c r="H81" s="28"/>
      <c r="I81" s="28"/>
      <c r="J81" s="28"/>
      <c r="M81" s="16" t="s">
        <v>42</v>
      </c>
      <c r="N81" s="16" t="s">
        <v>16</v>
      </c>
      <c r="O81" s="16" t="s">
        <v>1311</v>
      </c>
      <c r="P81" s="16" t="s">
        <v>1318</v>
      </c>
      <c r="Q81" s="16" t="s">
        <v>31</v>
      </c>
      <c r="R81" s="16" t="s">
        <v>1319</v>
      </c>
      <c r="S81" s="16" t="s">
        <v>105</v>
      </c>
      <c r="T81" s="16" t="s">
        <v>907</v>
      </c>
      <c r="U81" s="16" t="s">
        <v>899</v>
      </c>
      <c r="V81" s="16" t="s">
        <v>908</v>
      </c>
      <c r="W81" t="s">
        <v>969</v>
      </c>
    </row>
    <row r="82" spans="2:23" s="15" customFormat="1" ht="10.9" customHeight="1" x14ac:dyDescent="0.25">
      <c r="C82" s="38" t="s">
        <v>11</v>
      </c>
      <c r="D82" s="26" t="s">
        <v>12</v>
      </c>
      <c r="E82" s="26" t="s">
        <v>13</v>
      </c>
      <c r="F82" s="26" t="s">
        <v>14</v>
      </c>
      <c r="G82" s="26" t="s">
        <v>15</v>
      </c>
      <c r="H82" s="26" t="s">
        <v>16</v>
      </c>
      <c r="I82" s="26" t="s">
        <v>17</v>
      </c>
      <c r="J82" s="39" t="s">
        <v>18</v>
      </c>
      <c r="M82" s="16" t="s">
        <v>42</v>
      </c>
      <c r="N82" s="16" t="s">
        <v>16</v>
      </c>
      <c r="O82" s="16" t="s">
        <v>1311</v>
      </c>
      <c r="P82" s="16" t="s">
        <v>1320</v>
      </c>
      <c r="Q82" s="16" t="s">
        <v>31</v>
      </c>
      <c r="R82" s="16" t="s">
        <v>1321</v>
      </c>
      <c r="S82" s="16" t="s">
        <v>105</v>
      </c>
      <c r="T82" s="16" t="s">
        <v>907</v>
      </c>
      <c r="U82" s="16" t="s">
        <v>899</v>
      </c>
      <c r="V82" s="16" t="s">
        <v>908</v>
      </c>
      <c r="W82" t="s">
        <v>969</v>
      </c>
    </row>
    <row r="83" spans="2:23" s="15" customFormat="1" ht="10.9" customHeight="1" x14ac:dyDescent="0.25">
      <c r="C83" s="27" t="s">
        <v>20</v>
      </c>
      <c r="D83" s="32">
        <f>COUNTIFS($M$17:$M$1048576,$B$87,$N$17:$N$1048576,N$15,$Q$17:$Q$1048576,$C83)</f>
        <v>0</v>
      </c>
      <c r="E83" s="32">
        <f t="shared" ref="E83:G98" si="14">COUNTIFS($M$17:$M$1048576,$B$87,$N$17:$N$1048576,O$15,$Q$17:$Q$1048576,$C83)</f>
        <v>0</v>
      </c>
      <c r="F83" s="32">
        <f t="shared" si="14"/>
        <v>0</v>
      </c>
      <c r="G83" s="32">
        <f t="shared" si="14"/>
        <v>0</v>
      </c>
      <c r="H83" s="32">
        <f>COUNTIFS($M$17:$M$1048576,$B$87,$N$17:$N$1048576,S$15,$Q$17:$Q$1048576,$C83)</f>
        <v>0</v>
      </c>
      <c r="I83" s="32">
        <f>COUNTIFS($M$17:$M$1048576,$B$87,$N$17:$N$1048576,$R$15,$Q$17:$Q$1048576,$C83)</f>
        <v>0</v>
      </c>
      <c r="J83" s="34">
        <f>SUM(D83:I83)</f>
        <v>0</v>
      </c>
      <c r="M83" s="16" t="s">
        <v>42</v>
      </c>
      <c r="N83" s="16" t="s">
        <v>16</v>
      </c>
      <c r="O83" s="16" t="s">
        <v>1311</v>
      </c>
      <c r="P83" s="16" t="s">
        <v>1322</v>
      </c>
      <c r="Q83" s="16" t="s">
        <v>31</v>
      </c>
      <c r="R83" s="16" t="s">
        <v>1323</v>
      </c>
      <c r="S83" s="16" t="s">
        <v>105</v>
      </c>
      <c r="T83" s="16" t="s">
        <v>907</v>
      </c>
      <c r="U83" s="16" t="s">
        <v>899</v>
      </c>
      <c r="V83" s="16" t="s">
        <v>908</v>
      </c>
      <c r="W83" t="s">
        <v>969</v>
      </c>
    </row>
    <row r="84" spans="2:23" s="15" customFormat="1" ht="10.9" customHeight="1" x14ac:dyDescent="0.25">
      <c r="C84" s="25" t="s">
        <v>21</v>
      </c>
      <c r="D84" s="32">
        <f t="shared" ref="D84:G102" si="15">COUNTIFS($M$17:$M$1048576,$B$87,$N$17:$N$1048576,N$15,$Q$17:$Q$1048576,$C84)</f>
        <v>0</v>
      </c>
      <c r="E84" s="32">
        <f t="shared" si="14"/>
        <v>0</v>
      </c>
      <c r="F84" s="32">
        <f t="shared" si="14"/>
        <v>0</v>
      </c>
      <c r="G84" s="32">
        <f t="shared" si="14"/>
        <v>0</v>
      </c>
      <c r="H84" s="32">
        <f t="shared" ref="H84:H102" si="16">COUNTIFS($M$17:$M$1048576,$B$87,$N$17:$N$1048576,S$15,$Q$17:$Q$1048576,$C84)</f>
        <v>0</v>
      </c>
      <c r="I84" s="32">
        <f t="shared" ref="I84:I102" si="17">COUNTIFS($M$17:$M$1048576,$B$87,$N$17:$N$1048576,$R$15,$Q$17:$Q$1048576,$C84)</f>
        <v>0</v>
      </c>
      <c r="J84" s="35">
        <f t="shared" ref="J84:J102" si="18">SUM(D84:I84)</f>
        <v>0</v>
      </c>
      <c r="M84" s="16" t="s">
        <v>42</v>
      </c>
      <c r="N84" s="16" t="s">
        <v>16</v>
      </c>
      <c r="O84" s="16" t="s">
        <v>1311</v>
      </c>
      <c r="P84" s="16" t="s">
        <v>1324</v>
      </c>
      <c r="Q84" s="16" t="s">
        <v>30</v>
      </c>
      <c r="R84" s="16" t="s">
        <v>1325</v>
      </c>
      <c r="S84" s="16" t="s">
        <v>133</v>
      </c>
      <c r="T84" s="16" t="s">
        <v>907</v>
      </c>
      <c r="U84" s="16" t="s">
        <v>899</v>
      </c>
      <c r="V84" s="16" t="s">
        <v>908</v>
      </c>
      <c r="W84" t="s">
        <v>969</v>
      </c>
    </row>
    <row r="85" spans="2:23" s="15" customFormat="1" ht="10.9" customHeight="1" x14ac:dyDescent="0.25">
      <c r="C85" s="25" t="s">
        <v>22</v>
      </c>
      <c r="D85" s="32">
        <f t="shared" si="15"/>
        <v>0</v>
      </c>
      <c r="E85" s="32">
        <f t="shared" si="14"/>
        <v>0</v>
      </c>
      <c r="F85" s="32">
        <f t="shared" si="14"/>
        <v>0</v>
      </c>
      <c r="G85" s="32">
        <f t="shared" si="14"/>
        <v>0</v>
      </c>
      <c r="H85" s="32">
        <f t="shared" si="16"/>
        <v>0</v>
      </c>
      <c r="I85" s="32">
        <f t="shared" si="17"/>
        <v>0</v>
      </c>
      <c r="J85" s="35">
        <f t="shared" si="18"/>
        <v>0</v>
      </c>
      <c r="M85" s="16" t="s">
        <v>42</v>
      </c>
      <c r="N85" s="16" t="s">
        <v>16</v>
      </c>
      <c r="O85" s="16" t="s">
        <v>1311</v>
      </c>
      <c r="P85" s="16" t="s">
        <v>1326</v>
      </c>
      <c r="Q85" s="16" t="s">
        <v>23</v>
      </c>
      <c r="R85" s="16" t="s">
        <v>1327</v>
      </c>
      <c r="S85" s="16" t="s">
        <v>105</v>
      </c>
      <c r="T85" s="16" t="s">
        <v>907</v>
      </c>
      <c r="U85" s="16" t="s">
        <v>899</v>
      </c>
      <c r="V85" s="16" t="s">
        <v>908</v>
      </c>
      <c r="W85" t="s">
        <v>969</v>
      </c>
    </row>
    <row r="86" spans="2:23" s="15" customFormat="1" ht="10.9" customHeight="1" x14ac:dyDescent="0.25">
      <c r="C86" s="25" t="s">
        <v>23</v>
      </c>
      <c r="D86" s="32">
        <f t="shared" si="15"/>
        <v>0</v>
      </c>
      <c r="E86" s="32">
        <f t="shared" si="14"/>
        <v>0</v>
      </c>
      <c r="F86" s="32">
        <f t="shared" si="14"/>
        <v>0</v>
      </c>
      <c r="G86" s="32">
        <f t="shared" si="14"/>
        <v>0</v>
      </c>
      <c r="H86" s="32">
        <f t="shared" si="16"/>
        <v>2</v>
      </c>
      <c r="I86" s="32">
        <f t="shared" si="17"/>
        <v>0</v>
      </c>
      <c r="J86" s="35">
        <f t="shared" si="18"/>
        <v>2</v>
      </c>
      <c r="M86" s="16" t="s">
        <v>42</v>
      </c>
      <c r="N86" s="16" t="s">
        <v>16</v>
      </c>
      <c r="O86" s="16" t="s">
        <v>1311</v>
      </c>
      <c r="P86" s="16" t="s">
        <v>1328</v>
      </c>
      <c r="Q86" s="16" t="s">
        <v>31</v>
      </c>
      <c r="R86" s="16" t="s">
        <v>1329</v>
      </c>
      <c r="S86" s="16" t="s">
        <v>105</v>
      </c>
      <c r="T86" s="16" t="s">
        <v>907</v>
      </c>
      <c r="U86" s="16" t="s">
        <v>899</v>
      </c>
      <c r="V86" s="16" t="s">
        <v>908</v>
      </c>
      <c r="W86" t="s">
        <v>969</v>
      </c>
    </row>
    <row r="87" spans="2:23" s="15" customFormat="1" ht="10.9" customHeight="1" x14ac:dyDescent="0.25">
      <c r="B87" s="17" t="s">
        <v>41</v>
      </c>
      <c r="C87" s="25" t="s">
        <v>24</v>
      </c>
      <c r="D87" s="32">
        <f t="shared" si="15"/>
        <v>0</v>
      </c>
      <c r="E87" s="32">
        <f t="shared" si="14"/>
        <v>0</v>
      </c>
      <c r="F87" s="32">
        <f t="shared" si="14"/>
        <v>0</v>
      </c>
      <c r="G87" s="32">
        <f t="shared" si="14"/>
        <v>0</v>
      </c>
      <c r="H87" s="32">
        <f t="shared" si="16"/>
        <v>0</v>
      </c>
      <c r="I87" s="32">
        <f t="shared" si="17"/>
        <v>0</v>
      </c>
      <c r="J87" s="35">
        <f t="shared" si="18"/>
        <v>0</v>
      </c>
      <c r="M87" t="s">
        <v>42</v>
      </c>
      <c r="N87" t="s">
        <v>16</v>
      </c>
      <c r="O87" t="s">
        <v>1311</v>
      </c>
      <c r="P87" t="s">
        <v>1330</v>
      </c>
      <c r="Q87" t="s">
        <v>31</v>
      </c>
      <c r="R87">
        <v>411121383</v>
      </c>
      <c r="S87">
        <v>6</v>
      </c>
      <c r="T87" t="s">
        <v>907</v>
      </c>
      <c r="U87" t="s">
        <v>899</v>
      </c>
      <c r="V87" t="s">
        <v>908</v>
      </c>
      <c r="W87" t="s">
        <v>969</v>
      </c>
    </row>
    <row r="88" spans="2:23" s="15" customFormat="1" ht="10.9" customHeight="1" x14ac:dyDescent="0.25">
      <c r="C88" s="25" t="s">
        <v>25</v>
      </c>
      <c r="D88" s="32">
        <f t="shared" si="15"/>
        <v>0</v>
      </c>
      <c r="E88" s="32">
        <f t="shared" si="14"/>
        <v>0</v>
      </c>
      <c r="F88" s="32">
        <f t="shared" si="14"/>
        <v>0</v>
      </c>
      <c r="G88" s="32">
        <f t="shared" si="14"/>
        <v>0</v>
      </c>
      <c r="H88" s="32">
        <f t="shared" si="16"/>
        <v>0</v>
      </c>
      <c r="I88" s="32">
        <f t="shared" si="17"/>
        <v>0</v>
      </c>
      <c r="J88" s="35">
        <f t="shared" si="18"/>
        <v>0</v>
      </c>
      <c r="M88" t="s">
        <v>42</v>
      </c>
      <c r="N88" t="s">
        <v>16</v>
      </c>
      <c r="O88" t="s">
        <v>1311</v>
      </c>
      <c r="P88" t="s">
        <v>1331</v>
      </c>
      <c r="Q88" t="s">
        <v>31</v>
      </c>
      <c r="R88">
        <v>411101042</v>
      </c>
      <c r="S88">
        <v>6</v>
      </c>
      <c r="T88" t="s">
        <v>907</v>
      </c>
      <c r="U88" t="s">
        <v>899</v>
      </c>
      <c r="V88" t="s">
        <v>908</v>
      </c>
      <c r="W88" t="s">
        <v>969</v>
      </c>
    </row>
    <row r="89" spans="2:23" s="15" customFormat="1" ht="10.9" customHeight="1" x14ac:dyDescent="0.25">
      <c r="C89" s="25" t="s">
        <v>26</v>
      </c>
      <c r="D89" s="32">
        <f t="shared" si="15"/>
        <v>0</v>
      </c>
      <c r="E89" s="32">
        <f t="shared" si="14"/>
        <v>0</v>
      </c>
      <c r="F89" s="32">
        <f t="shared" si="14"/>
        <v>0</v>
      </c>
      <c r="G89" s="32">
        <f t="shared" si="14"/>
        <v>0</v>
      </c>
      <c r="H89" s="32">
        <f t="shared" si="16"/>
        <v>0</v>
      </c>
      <c r="I89" s="32">
        <f t="shared" si="17"/>
        <v>0</v>
      </c>
      <c r="J89" s="35">
        <f t="shared" si="18"/>
        <v>0</v>
      </c>
      <c r="M89" t="s">
        <v>42</v>
      </c>
      <c r="N89" t="s">
        <v>15</v>
      </c>
      <c r="O89" t="s">
        <v>1332</v>
      </c>
      <c r="P89" t="s">
        <v>1333</v>
      </c>
      <c r="Q89" t="s">
        <v>23</v>
      </c>
      <c r="R89">
        <v>403706651</v>
      </c>
      <c r="S89">
        <v>17</v>
      </c>
      <c r="T89" t="s">
        <v>109</v>
      </c>
      <c r="U89" t="s">
        <v>181</v>
      </c>
      <c r="V89" t="s">
        <v>1334</v>
      </c>
      <c r="W89" t="s">
        <v>969</v>
      </c>
    </row>
    <row r="90" spans="2:23" s="15" customFormat="1" ht="10.9" customHeight="1" x14ac:dyDescent="0.25">
      <c r="C90" s="25" t="s">
        <v>27</v>
      </c>
      <c r="D90" s="32">
        <f t="shared" si="15"/>
        <v>0</v>
      </c>
      <c r="E90" s="32">
        <f t="shared" si="14"/>
        <v>0</v>
      </c>
      <c r="F90" s="32">
        <f t="shared" si="14"/>
        <v>0</v>
      </c>
      <c r="G90" s="32">
        <f t="shared" si="14"/>
        <v>0</v>
      </c>
      <c r="H90" s="32">
        <f t="shared" si="16"/>
        <v>0</v>
      </c>
      <c r="I90" s="32">
        <f t="shared" si="17"/>
        <v>0</v>
      </c>
      <c r="J90" s="35">
        <f t="shared" si="18"/>
        <v>0</v>
      </c>
      <c r="M90" t="s">
        <v>41</v>
      </c>
      <c r="N90" t="s">
        <v>16</v>
      </c>
      <c r="O90" t="s">
        <v>1220</v>
      </c>
      <c r="P90" t="s">
        <v>1335</v>
      </c>
      <c r="Q90" t="s">
        <v>23</v>
      </c>
      <c r="R90">
        <v>403718003</v>
      </c>
      <c r="S90">
        <v>19</v>
      </c>
      <c r="T90" t="s">
        <v>121</v>
      </c>
      <c r="U90" t="s">
        <v>123</v>
      </c>
      <c r="V90" t="s">
        <v>1223</v>
      </c>
      <c r="W90" t="s">
        <v>969</v>
      </c>
    </row>
    <row r="91" spans="2:23" s="15" customFormat="1" ht="10.9" customHeight="1" x14ac:dyDescent="0.25">
      <c r="C91" s="25" t="s">
        <v>28</v>
      </c>
      <c r="D91" s="32">
        <f t="shared" si="15"/>
        <v>0</v>
      </c>
      <c r="E91" s="32">
        <f t="shared" si="14"/>
        <v>0</v>
      </c>
      <c r="F91" s="32">
        <f t="shared" si="14"/>
        <v>0</v>
      </c>
      <c r="G91" s="32">
        <f t="shared" si="14"/>
        <v>0</v>
      </c>
      <c r="H91" s="32">
        <f t="shared" si="16"/>
        <v>0</v>
      </c>
      <c r="I91" s="32">
        <f t="shared" si="17"/>
        <v>0</v>
      </c>
      <c r="J91" s="35">
        <f t="shared" si="18"/>
        <v>0</v>
      </c>
      <c r="M91" t="s">
        <v>41</v>
      </c>
      <c r="N91" t="s">
        <v>16</v>
      </c>
      <c r="O91" t="s">
        <v>1038</v>
      </c>
      <c r="P91" t="s">
        <v>1336</v>
      </c>
      <c r="Q91" t="s">
        <v>23</v>
      </c>
      <c r="R91">
        <v>403707131</v>
      </c>
      <c r="S91">
        <v>2</v>
      </c>
      <c r="T91" t="s">
        <v>167</v>
      </c>
      <c r="U91" t="s">
        <v>168</v>
      </c>
      <c r="V91" t="s">
        <v>1039</v>
      </c>
      <c r="W91" t="s">
        <v>969</v>
      </c>
    </row>
    <row r="92" spans="2:23" s="15" customFormat="1" ht="10.9" customHeight="1" x14ac:dyDescent="0.25">
      <c r="C92" s="25" t="s">
        <v>29</v>
      </c>
      <c r="D92" s="32">
        <f t="shared" si="15"/>
        <v>0</v>
      </c>
      <c r="E92" s="32">
        <f t="shared" si="14"/>
        <v>0</v>
      </c>
      <c r="F92" s="32">
        <f t="shared" si="14"/>
        <v>0</v>
      </c>
      <c r="G92" s="32">
        <f t="shared" si="14"/>
        <v>0</v>
      </c>
      <c r="H92" s="32">
        <f t="shared" si="16"/>
        <v>0</v>
      </c>
      <c r="I92" s="32">
        <f t="shared" si="17"/>
        <v>0</v>
      </c>
      <c r="J92" s="35">
        <f t="shared" si="18"/>
        <v>0</v>
      </c>
      <c r="M92"/>
      <c r="N92"/>
      <c r="O92"/>
      <c r="P92"/>
      <c r="Q92"/>
      <c r="R92"/>
      <c r="S92"/>
      <c r="T92"/>
      <c r="U92"/>
      <c r="V92"/>
      <c r="W92"/>
    </row>
    <row r="93" spans="2:23" s="15" customFormat="1" ht="10.9" customHeight="1" x14ac:dyDescent="0.25">
      <c r="C93" s="25" t="s">
        <v>30</v>
      </c>
      <c r="D93" s="32">
        <f t="shared" si="15"/>
        <v>0</v>
      </c>
      <c r="E93" s="32">
        <f t="shared" si="14"/>
        <v>0</v>
      </c>
      <c r="F93" s="32">
        <f t="shared" si="14"/>
        <v>0</v>
      </c>
      <c r="G93" s="32">
        <f t="shared" si="14"/>
        <v>0</v>
      </c>
      <c r="H93" s="32">
        <f t="shared" si="16"/>
        <v>0</v>
      </c>
      <c r="I93" s="32">
        <f t="shared" si="17"/>
        <v>0</v>
      </c>
      <c r="J93" s="35">
        <f t="shared" si="18"/>
        <v>0</v>
      </c>
      <c r="M93"/>
      <c r="N93"/>
      <c r="O93"/>
      <c r="P93"/>
      <c r="Q93"/>
      <c r="R93"/>
      <c r="S93"/>
      <c r="T93"/>
      <c r="U93"/>
      <c r="V93"/>
      <c r="W93"/>
    </row>
    <row r="94" spans="2:23" s="15" customFormat="1" ht="10.9" customHeight="1" x14ac:dyDescent="0.25">
      <c r="C94" s="25" t="s">
        <v>79</v>
      </c>
      <c r="D94" s="32">
        <f t="shared" si="15"/>
        <v>0</v>
      </c>
      <c r="E94" s="32">
        <f t="shared" si="14"/>
        <v>0</v>
      </c>
      <c r="F94" s="32">
        <f t="shared" si="14"/>
        <v>0</v>
      </c>
      <c r="G94" s="32">
        <f t="shared" si="14"/>
        <v>0</v>
      </c>
      <c r="H94" s="32">
        <f t="shared" si="16"/>
        <v>0</v>
      </c>
      <c r="I94" s="32">
        <f t="shared" si="17"/>
        <v>0</v>
      </c>
      <c r="J94" s="35">
        <f t="shared" si="18"/>
        <v>0</v>
      </c>
      <c r="M94"/>
      <c r="N94"/>
      <c r="O94"/>
      <c r="P94"/>
      <c r="Q94"/>
      <c r="R94"/>
      <c r="S94"/>
      <c r="T94"/>
      <c r="U94"/>
      <c r="V94"/>
      <c r="W94"/>
    </row>
    <row r="95" spans="2:23" s="15" customFormat="1" ht="10.9" customHeight="1" x14ac:dyDescent="0.25">
      <c r="C95" s="25" t="s">
        <v>31</v>
      </c>
      <c r="D95" s="32">
        <f t="shared" si="15"/>
        <v>0</v>
      </c>
      <c r="E95" s="32">
        <f t="shared" si="14"/>
        <v>0</v>
      </c>
      <c r="F95" s="32">
        <f t="shared" si="14"/>
        <v>0</v>
      </c>
      <c r="G95" s="32">
        <f t="shared" si="14"/>
        <v>0</v>
      </c>
      <c r="H95" s="32">
        <f t="shared" si="16"/>
        <v>0</v>
      </c>
      <c r="I95" s="32">
        <f t="shared" si="17"/>
        <v>0</v>
      </c>
      <c r="J95" s="35">
        <f t="shared" si="18"/>
        <v>0</v>
      </c>
      <c r="M95"/>
      <c r="N95"/>
      <c r="O95"/>
      <c r="P95"/>
      <c r="Q95"/>
      <c r="R95"/>
      <c r="S95"/>
      <c r="T95"/>
      <c r="U95"/>
      <c r="V95"/>
      <c r="W95"/>
    </row>
    <row r="96" spans="2:23" s="15" customFormat="1" ht="10.9" customHeight="1" x14ac:dyDescent="0.25">
      <c r="C96" s="25" t="s">
        <v>32</v>
      </c>
      <c r="D96" s="32">
        <f t="shared" si="15"/>
        <v>0</v>
      </c>
      <c r="E96" s="32">
        <f t="shared" si="14"/>
        <v>0</v>
      </c>
      <c r="F96" s="32">
        <f t="shared" si="14"/>
        <v>0</v>
      </c>
      <c r="G96" s="32">
        <f t="shared" si="14"/>
        <v>0</v>
      </c>
      <c r="H96" s="32">
        <f t="shared" si="16"/>
        <v>0</v>
      </c>
      <c r="I96" s="32">
        <f t="shared" si="17"/>
        <v>0</v>
      </c>
      <c r="J96" s="35">
        <f t="shared" si="18"/>
        <v>0</v>
      </c>
      <c r="M96"/>
      <c r="N96"/>
      <c r="O96"/>
      <c r="P96"/>
      <c r="Q96"/>
      <c r="R96"/>
      <c r="S96"/>
      <c r="T96"/>
      <c r="U96"/>
      <c r="V96"/>
      <c r="W96"/>
    </row>
    <row r="97" spans="3:23" s="15" customFormat="1" ht="10.9" customHeight="1" x14ac:dyDescent="0.25">
      <c r="C97" s="25" t="s">
        <v>33</v>
      </c>
      <c r="D97" s="32">
        <f t="shared" si="15"/>
        <v>0</v>
      </c>
      <c r="E97" s="32">
        <f t="shared" si="14"/>
        <v>0</v>
      </c>
      <c r="F97" s="32">
        <f t="shared" si="14"/>
        <v>0</v>
      </c>
      <c r="G97" s="32">
        <f t="shared" si="14"/>
        <v>0</v>
      </c>
      <c r="H97" s="32">
        <f t="shared" si="16"/>
        <v>0</v>
      </c>
      <c r="I97" s="32">
        <f t="shared" si="17"/>
        <v>0</v>
      </c>
      <c r="J97" s="35">
        <f t="shared" si="18"/>
        <v>0</v>
      </c>
      <c r="M97"/>
      <c r="N97"/>
      <c r="O97"/>
      <c r="P97"/>
      <c r="Q97"/>
      <c r="R97"/>
      <c r="S97"/>
      <c r="T97"/>
      <c r="U97"/>
      <c r="V97"/>
      <c r="W97"/>
    </row>
    <row r="98" spans="3:23" s="15" customFormat="1" ht="10.9" customHeight="1" x14ac:dyDescent="0.25">
      <c r="C98" s="25" t="s">
        <v>34</v>
      </c>
      <c r="D98" s="32">
        <f t="shared" si="15"/>
        <v>0</v>
      </c>
      <c r="E98" s="32">
        <f t="shared" si="14"/>
        <v>0</v>
      </c>
      <c r="F98" s="32">
        <f t="shared" si="14"/>
        <v>0</v>
      </c>
      <c r="G98" s="32">
        <f t="shared" si="14"/>
        <v>0</v>
      </c>
      <c r="H98" s="32">
        <f t="shared" si="16"/>
        <v>0</v>
      </c>
      <c r="I98" s="32">
        <f t="shared" si="17"/>
        <v>0</v>
      </c>
      <c r="J98" s="35">
        <f t="shared" si="18"/>
        <v>0</v>
      </c>
      <c r="M98"/>
      <c r="N98"/>
      <c r="O98"/>
      <c r="P98"/>
      <c r="Q98"/>
      <c r="R98"/>
      <c r="S98"/>
      <c r="T98"/>
      <c r="U98"/>
      <c r="V98"/>
      <c r="W98"/>
    </row>
    <row r="99" spans="3:23" s="15" customFormat="1" ht="10.9" customHeight="1" x14ac:dyDescent="0.25">
      <c r="C99" s="25" t="s">
        <v>35</v>
      </c>
      <c r="D99" s="32">
        <f t="shared" si="15"/>
        <v>0</v>
      </c>
      <c r="E99" s="32">
        <f t="shared" si="15"/>
        <v>0</v>
      </c>
      <c r="F99" s="32">
        <f t="shared" si="15"/>
        <v>0</v>
      </c>
      <c r="G99" s="32">
        <f t="shared" si="15"/>
        <v>0</v>
      </c>
      <c r="H99" s="32">
        <f t="shared" si="16"/>
        <v>0</v>
      </c>
      <c r="I99" s="32">
        <f t="shared" si="17"/>
        <v>0</v>
      </c>
      <c r="J99" s="35">
        <f t="shared" si="18"/>
        <v>0</v>
      </c>
      <c r="M99"/>
      <c r="N99"/>
      <c r="O99"/>
      <c r="P99"/>
      <c r="Q99"/>
      <c r="R99"/>
      <c r="S99"/>
      <c r="T99"/>
      <c r="U99"/>
      <c r="V99"/>
      <c r="W99"/>
    </row>
    <row r="100" spans="3:23" s="15" customFormat="1" ht="10.9" customHeight="1" x14ac:dyDescent="0.25">
      <c r="C100" s="25" t="s">
        <v>36</v>
      </c>
      <c r="D100" s="32">
        <f t="shared" si="15"/>
        <v>0</v>
      </c>
      <c r="E100" s="32">
        <f t="shared" si="15"/>
        <v>0</v>
      </c>
      <c r="F100" s="32">
        <f t="shared" si="15"/>
        <v>0</v>
      </c>
      <c r="G100" s="32">
        <f t="shared" si="15"/>
        <v>0</v>
      </c>
      <c r="H100" s="32">
        <f t="shared" si="16"/>
        <v>0</v>
      </c>
      <c r="I100" s="32">
        <f t="shared" si="17"/>
        <v>0</v>
      </c>
      <c r="J100" s="35">
        <f t="shared" si="18"/>
        <v>0</v>
      </c>
      <c r="M100"/>
      <c r="N100"/>
      <c r="O100"/>
      <c r="P100"/>
      <c r="Q100"/>
      <c r="R100"/>
      <c r="S100"/>
      <c r="T100"/>
      <c r="U100"/>
      <c r="V100"/>
      <c r="W100"/>
    </row>
    <row r="101" spans="3:23" s="15" customFormat="1" ht="10.9" customHeight="1" x14ac:dyDescent="0.25">
      <c r="C101" s="25" t="s">
        <v>37</v>
      </c>
      <c r="D101" s="32">
        <f t="shared" si="15"/>
        <v>0</v>
      </c>
      <c r="E101" s="32">
        <f t="shared" si="15"/>
        <v>0</v>
      </c>
      <c r="F101" s="32">
        <f t="shared" si="15"/>
        <v>0</v>
      </c>
      <c r="G101" s="32">
        <f t="shared" si="15"/>
        <v>0</v>
      </c>
      <c r="H101" s="32">
        <f t="shared" si="16"/>
        <v>0</v>
      </c>
      <c r="I101" s="32">
        <f t="shared" si="17"/>
        <v>0</v>
      </c>
      <c r="J101" s="35">
        <f t="shared" si="18"/>
        <v>0</v>
      </c>
      <c r="M101"/>
      <c r="N101"/>
      <c r="O101"/>
      <c r="P101"/>
      <c r="Q101"/>
      <c r="R101"/>
      <c r="S101"/>
      <c r="T101"/>
      <c r="U101"/>
      <c r="V101"/>
      <c r="W101"/>
    </row>
    <row r="102" spans="3:23" s="15" customFormat="1" x14ac:dyDescent="0.25">
      <c r="C102" s="25" t="s">
        <v>38</v>
      </c>
      <c r="D102" s="32">
        <f t="shared" si="15"/>
        <v>0</v>
      </c>
      <c r="E102" s="32">
        <f t="shared" si="15"/>
        <v>0</v>
      </c>
      <c r="F102" s="32">
        <f t="shared" si="15"/>
        <v>0</v>
      </c>
      <c r="G102" s="32">
        <f t="shared" si="15"/>
        <v>0</v>
      </c>
      <c r="H102" s="32">
        <f t="shared" si="16"/>
        <v>0</v>
      </c>
      <c r="I102" s="32">
        <f t="shared" si="17"/>
        <v>0</v>
      </c>
      <c r="J102" s="35">
        <f t="shared" si="18"/>
        <v>0</v>
      </c>
      <c r="M102"/>
      <c r="N102"/>
      <c r="O102"/>
      <c r="P102"/>
      <c r="Q102"/>
      <c r="R102"/>
      <c r="S102"/>
      <c r="T102"/>
      <c r="U102"/>
      <c r="V102"/>
      <c r="W102"/>
    </row>
    <row r="103" spans="3:23" s="15" customFormat="1" ht="19.899999999999999" customHeight="1" x14ac:dyDescent="0.25">
      <c r="C103" s="25" t="s">
        <v>975</v>
      </c>
      <c r="D103" s="33"/>
      <c r="E103" s="33"/>
      <c r="F103" s="33"/>
      <c r="G103" s="33"/>
      <c r="H103" s="33"/>
      <c r="I103" s="33"/>
      <c r="J103" s="35"/>
      <c r="M103"/>
      <c r="N103"/>
      <c r="O103"/>
      <c r="P103"/>
      <c r="Q103"/>
      <c r="R103"/>
      <c r="S103"/>
      <c r="T103"/>
      <c r="U103"/>
      <c r="V103"/>
      <c r="W103"/>
    </row>
    <row r="104" spans="3:23" s="15" customFormat="1" x14ac:dyDescent="0.25">
      <c r="C104" s="31" t="s">
        <v>39</v>
      </c>
      <c r="D104" s="36">
        <f t="shared" ref="D104:J104" si="19">SUM(D83:D102)</f>
        <v>0</v>
      </c>
      <c r="E104" s="36">
        <f t="shared" si="19"/>
        <v>0</v>
      </c>
      <c r="F104" s="36">
        <f t="shared" si="19"/>
        <v>0</v>
      </c>
      <c r="G104" s="36">
        <f t="shared" si="19"/>
        <v>0</v>
      </c>
      <c r="H104" s="36">
        <f t="shared" si="19"/>
        <v>2</v>
      </c>
      <c r="I104" s="36">
        <f t="shared" si="19"/>
        <v>0</v>
      </c>
      <c r="J104" s="37">
        <f t="shared" si="19"/>
        <v>2</v>
      </c>
      <c r="M104"/>
      <c r="N104"/>
      <c r="O104"/>
      <c r="P104"/>
      <c r="Q104"/>
      <c r="R104"/>
      <c r="S104"/>
      <c r="T104"/>
      <c r="U104"/>
      <c r="V104"/>
      <c r="W104"/>
    </row>
    <row r="105" spans="3:23" s="15" customFormat="1" ht="10.9" customHeight="1" x14ac:dyDescent="0.25">
      <c r="D105" s="28"/>
      <c r="E105" s="28"/>
      <c r="F105" s="28"/>
      <c r="G105" s="28"/>
      <c r="H105" s="28"/>
      <c r="I105" s="28"/>
      <c r="J105" s="28"/>
      <c r="M105"/>
      <c r="N105"/>
      <c r="O105"/>
      <c r="P105"/>
      <c r="Q105"/>
      <c r="R105"/>
      <c r="S105"/>
      <c r="T105"/>
      <c r="U105"/>
      <c r="V105"/>
      <c r="W105"/>
    </row>
    <row r="106" spans="3:23" s="15" customFormat="1" ht="18.75" x14ac:dyDescent="0.25">
      <c r="D106" s="54" t="str">
        <f>_xlfn.CONCAT(G4," ",G6)</f>
        <v>Permits Issued For Week #32 Ending Saturday, August 16th, 2025</v>
      </c>
      <c r="E106" s="28"/>
      <c r="F106" s="28"/>
      <c r="G106" s="28"/>
      <c r="H106" s="28"/>
      <c r="I106" s="28"/>
      <c r="J106" s="28"/>
      <c r="M106"/>
      <c r="N106"/>
      <c r="O106"/>
      <c r="P106"/>
      <c r="Q106"/>
      <c r="R106"/>
      <c r="S106"/>
      <c r="T106"/>
      <c r="U106"/>
      <c r="V106"/>
      <c r="W106"/>
    </row>
    <row r="107" spans="3:23" s="15" customFormat="1" ht="10.9" customHeight="1" x14ac:dyDescent="0.25">
      <c r="D107" s="30"/>
      <c r="E107" s="28"/>
      <c r="G107" s="55" t="s">
        <v>68</v>
      </c>
      <c r="H107" s="28"/>
      <c r="I107" s="28"/>
      <c r="J107" s="28"/>
      <c r="M107"/>
      <c r="N107"/>
      <c r="O107"/>
      <c r="P107"/>
      <c r="Q107"/>
      <c r="R107"/>
      <c r="S107"/>
      <c r="T107"/>
      <c r="U107"/>
      <c r="V107"/>
      <c r="W107"/>
    </row>
    <row r="108" spans="3:23" s="15" customFormat="1" ht="10.9" customHeight="1" x14ac:dyDescent="0.25">
      <c r="D108" s="28"/>
      <c r="E108" s="28"/>
      <c r="F108" s="28"/>
      <c r="G108" s="28"/>
      <c r="H108" s="28"/>
      <c r="I108" s="28"/>
      <c r="J108" s="28"/>
      <c r="M108"/>
      <c r="N108"/>
      <c r="O108"/>
      <c r="P108"/>
      <c r="Q108"/>
      <c r="R108"/>
      <c r="S108"/>
      <c r="T108"/>
      <c r="U108"/>
      <c r="V108"/>
      <c r="W108"/>
    </row>
    <row r="109" spans="3:23" s="15" customFormat="1" ht="10.9" customHeight="1" x14ac:dyDescent="0.25">
      <c r="C109" s="38" t="s">
        <v>11</v>
      </c>
      <c r="D109" s="26" t="s">
        <v>12</v>
      </c>
      <c r="E109" s="26" t="s">
        <v>13</v>
      </c>
      <c r="F109" s="26" t="s">
        <v>14</v>
      </c>
      <c r="G109" s="26" t="s">
        <v>15</v>
      </c>
      <c r="H109" s="26" t="s">
        <v>16</v>
      </c>
      <c r="I109" s="26" t="s">
        <v>17</v>
      </c>
      <c r="J109" s="39" t="s">
        <v>18</v>
      </c>
      <c r="M109"/>
      <c r="N109"/>
      <c r="O109"/>
      <c r="P109"/>
      <c r="Q109"/>
      <c r="R109"/>
      <c r="S109"/>
      <c r="T109"/>
      <c r="U109"/>
      <c r="V109"/>
      <c r="W109"/>
    </row>
    <row r="110" spans="3:23" s="15" customFormat="1" ht="10.9" customHeight="1" x14ac:dyDescent="0.25">
      <c r="C110" s="27" t="s">
        <v>20</v>
      </c>
      <c r="D110" s="32">
        <f t="shared" ref="D110:G129" si="20">COUNTIFS($N$17:$N$1048576,N$15,$Q$17:$Q$1048576,$C110)</f>
        <v>0</v>
      </c>
      <c r="E110" s="32">
        <f t="shared" si="20"/>
        <v>0</v>
      </c>
      <c r="F110" s="32">
        <f t="shared" si="20"/>
        <v>0</v>
      </c>
      <c r="G110" s="32">
        <f t="shared" si="20"/>
        <v>0</v>
      </c>
      <c r="H110" s="32">
        <f>COUNTIFS($N$17:$N$1048576,$S$15,$Q$17:$Q$1048576,$C110)</f>
        <v>3</v>
      </c>
      <c r="I110" s="33">
        <f>COUNTIFS($N$17:$N$1048576,R$15,$Q$17:$Q$1048576,$C110)</f>
        <v>0</v>
      </c>
      <c r="J110" s="34">
        <f>SUM(D110:I110)</f>
        <v>3</v>
      </c>
      <c r="M110"/>
      <c r="N110"/>
      <c r="O110"/>
      <c r="P110"/>
      <c r="Q110"/>
      <c r="R110"/>
      <c r="S110"/>
      <c r="T110"/>
      <c r="U110"/>
      <c r="V110"/>
      <c r="W110"/>
    </row>
    <row r="111" spans="3:23" s="15" customFormat="1" ht="10.9" customHeight="1" x14ac:dyDescent="0.25">
      <c r="C111" s="25" t="s">
        <v>21</v>
      </c>
      <c r="D111" s="33">
        <f t="shared" si="20"/>
        <v>0</v>
      </c>
      <c r="E111" s="33">
        <f t="shared" si="20"/>
        <v>0</v>
      </c>
      <c r="F111" s="33">
        <f t="shared" si="20"/>
        <v>0</v>
      </c>
      <c r="G111" s="33">
        <f t="shared" si="20"/>
        <v>0</v>
      </c>
      <c r="H111" s="32">
        <f t="shared" ref="H111:H129" si="21">COUNTIFS($N$17:$N$1048576,$S$15,$Q$17:$Q$1048576,$C111)</f>
        <v>0</v>
      </c>
      <c r="I111" s="33">
        <f t="shared" ref="I111:I112" si="22">COUNTIFS($N$17:$N$1048576,R$15,$Q$17:$Q$1048576,$C111)</f>
        <v>0</v>
      </c>
      <c r="J111" s="35">
        <f t="shared" ref="J111:J129" si="23">SUM(D111:I111)</f>
        <v>0</v>
      </c>
      <c r="M111"/>
      <c r="N111"/>
      <c r="O111"/>
      <c r="P111"/>
      <c r="Q111"/>
      <c r="R111"/>
      <c r="S111"/>
      <c r="T111"/>
      <c r="U111"/>
      <c r="V111"/>
      <c r="W111"/>
    </row>
    <row r="112" spans="3:23" s="15" customFormat="1" ht="10.9" customHeight="1" x14ac:dyDescent="0.25">
      <c r="C112" s="25" t="s">
        <v>22</v>
      </c>
      <c r="D112" s="33">
        <f t="shared" si="20"/>
        <v>0</v>
      </c>
      <c r="E112" s="33">
        <f t="shared" si="20"/>
        <v>0</v>
      </c>
      <c r="F112" s="33">
        <f t="shared" si="20"/>
        <v>0</v>
      </c>
      <c r="G112" s="33">
        <f t="shared" si="20"/>
        <v>0</v>
      </c>
      <c r="H112" s="32">
        <f t="shared" si="21"/>
        <v>0</v>
      </c>
      <c r="I112" s="33">
        <f t="shared" si="22"/>
        <v>0</v>
      </c>
      <c r="J112" s="35">
        <f t="shared" si="23"/>
        <v>0</v>
      </c>
      <c r="M112"/>
      <c r="N112"/>
      <c r="O112"/>
      <c r="P112"/>
      <c r="Q112"/>
      <c r="R112"/>
      <c r="S112"/>
      <c r="T112"/>
      <c r="U112"/>
      <c r="V112"/>
      <c r="W112"/>
    </row>
    <row r="113" spans="2:28" s="15" customFormat="1" ht="10.9" customHeight="1" x14ac:dyDescent="0.25">
      <c r="C113" s="25" t="s">
        <v>23</v>
      </c>
      <c r="D113" s="33">
        <f t="shared" si="20"/>
        <v>0</v>
      </c>
      <c r="E113" s="33">
        <f t="shared" si="20"/>
        <v>0</v>
      </c>
      <c r="F113" s="33">
        <f t="shared" si="20"/>
        <v>1</v>
      </c>
      <c r="G113" s="33">
        <f t="shared" si="20"/>
        <v>15</v>
      </c>
      <c r="H113" s="32">
        <f t="shared" si="21"/>
        <v>23</v>
      </c>
      <c r="I113" s="33">
        <f>COUNTIFS($N$17:$N$1048576,R$15,$Q$17:$Q$1048576,$C113)</f>
        <v>0</v>
      </c>
      <c r="J113" s="35">
        <f t="shared" si="23"/>
        <v>39</v>
      </c>
      <c r="M113"/>
      <c r="N113"/>
      <c r="O113"/>
      <c r="P113"/>
      <c r="Q113"/>
      <c r="R113"/>
      <c r="S113"/>
      <c r="T113"/>
      <c r="U113"/>
      <c r="V113"/>
      <c r="W113"/>
    </row>
    <row r="114" spans="2:28" s="15" customFormat="1" ht="10.9" customHeight="1" x14ac:dyDescent="0.25">
      <c r="C114" s="25" t="s">
        <v>24</v>
      </c>
      <c r="D114" s="33">
        <f t="shared" si="20"/>
        <v>0</v>
      </c>
      <c r="E114" s="33">
        <f t="shared" si="20"/>
        <v>0</v>
      </c>
      <c r="F114" s="33">
        <f t="shared" si="20"/>
        <v>0</v>
      </c>
      <c r="G114" s="33">
        <f t="shared" si="20"/>
        <v>0</v>
      </c>
      <c r="H114" s="32">
        <f t="shared" si="21"/>
        <v>0</v>
      </c>
      <c r="I114" s="33">
        <f t="shared" ref="I114:I129" si="24">COUNTIFS($N$17:$N$1048576,R$15,$Q$17:$Q$1048576,$C114)</f>
        <v>0</v>
      </c>
      <c r="J114" s="35">
        <f t="shared" si="23"/>
        <v>0</v>
      </c>
      <c r="M114"/>
      <c r="N114"/>
      <c r="O114"/>
      <c r="P114"/>
      <c r="Q114"/>
      <c r="R114"/>
      <c r="S114"/>
      <c r="T114"/>
      <c r="U114"/>
      <c r="V114"/>
      <c r="W114"/>
    </row>
    <row r="115" spans="2:28" s="15" customFormat="1" ht="10.9" customHeight="1" x14ac:dyDescent="0.25">
      <c r="C115" s="25" t="s">
        <v>25</v>
      </c>
      <c r="D115" s="33">
        <f>COUNTIFS($N$17:$N$1048576,N$15,$Q$17:$Q$1048576,$C115)</f>
        <v>0</v>
      </c>
      <c r="E115" s="33">
        <f t="shared" si="20"/>
        <v>0</v>
      </c>
      <c r="F115" s="33">
        <f t="shared" si="20"/>
        <v>0</v>
      </c>
      <c r="G115" s="33">
        <f t="shared" si="20"/>
        <v>0</v>
      </c>
      <c r="H115" s="32">
        <f t="shared" si="21"/>
        <v>0</v>
      </c>
      <c r="I115" s="33">
        <f t="shared" si="24"/>
        <v>0</v>
      </c>
      <c r="J115" s="35">
        <f t="shared" si="23"/>
        <v>0</v>
      </c>
      <c r="M115"/>
      <c r="N115"/>
      <c r="O115"/>
      <c r="P115"/>
      <c r="Q115"/>
      <c r="R115"/>
      <c r="S115"/>
      <c r="T115"/>
      <c r="U115"/>
      <c r="V115"/>
      <c r="W115"/>
    </row>
    <row r="116" spans="2:28" s="15" customFormat="1" ht="10.9" customHeight="1" x14ac:dyDescent="0.25">
      <c r="B116" s="17" t="s">
        <v>43</v>
      </c>
      <c r="C116" s="25" t="s">
        <v>26</v>
      </c>
      <c r="D116" s="33">
        <f t="shared" si="20"/>
        <v>0</v>
      </c>
      <c r="E116" s="33">
        <f t="shared" si="20"/>
        <v>0</v>
      </c>
      <c r="F116" s="33">
        <f t="shared" si="20"/>
        <v>0</v>
      </c>
      <c r="G116" s="33">
        <f t="shared" si="20"/>
        <v>0</v>
      </c>
      <c r="H116" s="32">
        <f t="shared" si="21"/>
        <v>0</v>
      </c>
      <c r="I116" s="33">
        <f t="shared" si="24"/>
        <v>0</v>
      </c>
      <c r="J116" s="35">
        <f t="shared" si="23"/>
        <v>0</v>
      </c>
      <c r="M116"/>
      <c r="N116"/>
      <c r="O116"/>
      <c r="P116"/>
      <c r="Q116"/>
      <c r="R116"/>
      <c r="S116"/>
      <c r="T116"/>
      <c r="U116"/>
      <c r="V116"/>
      <c r="W116"/>
    </row>
    <row r="117" spans="2:28" s="15" customFormat="1" ht="10.9" customHeight="1" x14ac:dyDescent="0.25">
      <c r="C117" s="25" t="s">
        <v>27</v>
      </c>
      <c r="D117" s="33">
        <f t="shared" si="20"/>
        <v>0</v>
      </c>
      <c r="E117" s="33">
        <f t="shared" si="20"/>
        <v>0</v>
      </c>
      <c r="F117" s="33">
        <f t="shared" si="20"/>
        <v>0</v>
      </c>
      <c r="G117" s="33">
        <f>COUNTIFS($N$17:$N$1048576,Q$15,$Q$17:$Q$1048576,$C117)</f>
        <v>0</v>
      </c>
      <c r="H117" s="32">
        <f t="shared" si="21"/>
        <v>0</v>
      </c>
      <c r="I117" s="33">
        <f t="shared" si="24"/>
        <v>0</v>
      </c>
      <c r="J117" s="35">
        <f t="shared" si="23"/>
        <v>0</v>
      </c>
      <c r="M117"/>
      <c r="N117"/>
      <c r="O117"/>
      <c r="P117"/>
      <c r="Q117"/>
      <c r="R117"/>
      <c r="S117"/>
      <c r="T117"/>
      <c r="U117"/>
      <c r="V117"/>
      <c r="W117"/>
    </row>
    <row r="118" spans="2:28" s="15" customFormat="1" ht="10.9" customHeight="1" x14ac:dyDescent="0.25">
      <c r="C118" s="25" t="s">
        <v>28</v>
      </c>
      <c r="D118" s="33">
        <f t="shared" si="20"/>
        <v>0</v>
      </c>
      <c r="E118" s="33">
        <f t="shared" si="20"/>
        <v>0</v>
      </c>
      <c r="F118" s="33">
        <f t="shared" si="20"/>
        <v>0</v>
      </c>
      <c r="G118" s="33">
        <f t="shared" si="20"/>
        <v>1</v>
      </c>
      <c r="H118" s="32">
        <f t="shared" si="21"/>
        <v>0</v>
      </c>
      <c r="I118" s="33">
        <f t="shared" si="24"/>
        <v>0</v>
      </c>
      <c r="J118" s="35">
        <f t="shared" si="23"/>
        <v>1</v>
      </c>
      <c r="M118"/>
      <c r="N118"/>
      <c r="O118"/>
      <c r="P118"/>
      <c r="Q118"/>
      <c r="R118"/>
      <c r="S118"/>
      <c r="T118"/>
      <c r="U118"/>
      <c r="V118"/>
      <c r="W118"/>
    </row>
    <row r="119" spans="2:28" s="15" customFormat="1" ht="10.9" customHeight="1" x14ac:dyDescent="0.25">
      <c r="C119" s="25" t="s">
        <v>29</v>
      </c>
      <c r="D119" s="33">
        <f t="shared" si="20"/>
        <v>0</v>
      </c>
      <c r="E119" s="33">
        <f t="shared" si="20"/>
        <v>0</v>
      </c>
      <c r="F119" s="33">
        <f>COUNTIFS($N$17:$N$1048576,P$15,$Q$17:$Q$1048576,$C119)</f>
        <v>0</v>
      </c>
      <c r="G119" s="33">
        <f t="shared" si="20"/>
        <v>1</v>
      </c>
      <c r="H119" s="32">
        <f t="shared" si="21"/>
        <v>3</v>
      </c>
      <c r="I119" s="33">
        <f t="shared" si="24"/>
        <v>0</v>
      </c>
      <c r="J119" s="35">
        <f t="shared" si="23"/>
        <v>4</v>
      </c>
      <c r="M119"/>
      <c r="N119"/>
      <c r="O119"/>
      <c r="P119"/>
      <c r="Q119"/>
      <c r="R119"/>
      <c r="S119"/>
      <c r="T119"/>
      <c r="U119"/>
      <c r="V119"/>
      <c r="W119"/>
    </row>
    <row r="120" spans="2:28" s="15" customFormat="1" ht="10.9" customHeight="1" x14ac:dyDescent="0.25">
      <c r="C120" s="25" t="s">
        <v>30</v>
      </c>
      <c r="D120" s="33">
        <f t="shared" si="20"/>
        <v>0</v>
      </c>
      <c r="E120" s="33">
        <f t="shared" si="20"/>
        <v>0</v>
      </c>
      <c r="F120" s="33">
        <f t="shared" si="20"/>
        <v>0</v>
      </c>
      <c r="G120" s="33">
        <f t="shared" si="20"/>
        <v>4</v>
      </c>
      <c r="H120" s="32">
        <f t="shared" si="21"/>
        <v>2</v>
      </c>
      <c r="I120" s="33">
        <f t="shared" si="24"/>
        <v>0</v>
      </c>
      <c r="J120" s="35">
        <f t="shared" si="23"/>
        <v>6</v>
      </c>
      <c r="M120"/>
      <c r="N120"/>
      <c r="O120"/>
      <c r="P120"/>
      <c r="Q120"/>
      <c r="R120"/>
      <c r="S120"/>
      <c r="T120"/>
      <c r="U120"/>
      <c r="V120"/>
      <c r="W120"/>
    </row>
    <row r="121" spans="2:28" s="15" customFormat="1" ht="10.9" customHeight="1" x14ac:dyDescent="0.25">
      <c r="C121" s="25" t="s">
        <v>79</v>
      </c>
      <c r="D121" s="33">
        <f t="shared" si="20"/>
        <v>0</v>
      </c>
      <c r="E121" s="33">
        <f t="shared" si="20"/>
        <v>0</v>
      </c>
      <c r="F121" s="33">
        <f t="shared" si="20"/>
        <v>0</v>
      </c>
      <c r="G121" s="33">
        <f t="shared" si="20"/>
        <v>0</v>
      </c>
      <c r="H121" s="32">
        <f t="shared" si="21"/>
        <v>0</v>
      </c>
      <c r="I121" s="33">
        <f t="shared" si="24"/>
        <v>0</v>
      </c>
      <c r="J121" s="35">
        <f t="shared" si="23"/>
        <v>0</v>
      </c>
      <c r="M121"/>
      <c r="N121"/>
      <c r="O121"/>
      <c r="P121"/>
      <c r="Q121"/>
      <c r="R121"/>
      <c r="S121"/>
      <c r="T121"/>
      <c r="U121"/>
      <c r="V121"/>
      <c r="W121"/>
      <c r="X121" s="13"/>
      <c r="Y121" s="13"/>
      <c r="Z121" s="13"/>
      <c r="AA121" s="13"/>
      <c r="AB121" s="13"/>
    </row>
    <row r="122" spans="2:28" s="15" customFormat="1" ht="10.9" customHeight="1" x14ac:dyDescent="0.25">
      <c r="C122" s="25" t="s">
        <v>31</v>
      </c>
      <c r="D122" s="33">
        <f t="shared" si="20"/>
        <v>0</v>
      </c>
      <c r="E122" s="33">
        <f t="shared" si="20"/>
        <v>0</v>
      </c>
      <c r="F122" s="33">
        <f t="shared" si="20"/>
        <v>0</v>
      </c>
      <c r="G122" s="33">
        <f t="shared" si="20"/>
        <v>9</v>
      </c>
      <c r="H122" s="32">
        <f t="shared" si="21"/>
        <v>9</v>
      </c>
      <c r="I122" s="33">
        <f t="shared" si="24"/>
        <v>0</v>
      </c>
      <c r="J122" s="35">
        <f t="shared" si="23"/>
        <v>18</v>
      </c>
      <c r="M122"/>
      <c r="N122"/>
      <c r="O122"/>
      <c r="P122"/>
      <c r="Q122"/>
      <c r="R122"/>
      <c r="S122"/>
      <c r="T122"/>
      <c r="U122"/>
      <c r="V122"/>
      <c r="W122"/>
      <c r="X122" s="13"/>
      <c r="Y122" s="13"/>
      <c r="Z122" s="13"/>
      <c r="AA122" s="13"/>
      <c r="AB122" s="13"/>
    </row>
    <row r="123" spans="2:28" s="15" customFormat="1" ht="10.9" customHeight="1" x14ac:dyDescent="0.25">
      <c r="C123" s="25" t="s">
        <v>32</v>
      </c>
      <c r="D123" s="33">
        <f t="shared" si="20"/>
        <v>0</v>
      </c>
      <c r="E123" s="33">
        <f t="shared" si="20"/>
        <v>0</v>
      </c>
      <c r="F123" s="33">
        <f t="shared" si="20"/>
        <v>0</v>
      </c>
      <c r="G123" s="33">
        <f t="shared" si="20"/>
        <v>0</v>
      </c>
      <c r="H123" s="32">
        <f t="shared" si="21"/>
        <v>0</v>
      </c>
      <c r="I123" s="33">
        <f t="shared" si="24"/>
        <v>0</v>
      </c>
      <c r="J123" s="35">
        <f t="shared" si="23"/>
        <v>0</v>
      </c>
      <c r="M123"/>
      <c r="N123"/>
      <c r="O123"/>
      <c r="P123"/>
      <c r="Q123"/>
      <c r="R123"/>
      <c r="S123"/>
      <c r="T123"/>
      <c r="U123"/>
      <c r="V123"/>
      <c r="W123"/>
      <c r="X123" s="13"/>
      <c r="Y123" s="13"/>
      <c r="Z123" s="13"/>
      <c r="AA123" s="13"/>
      <c r="AB123" s="13"/>
    </row>
    <row r="124" spans="2:28" s="15" customFormat="1" ht="10.9" customHeight="1" x14ac:dyDescent="0.25">
      <c r="C124" s="25" t="s">
        <v>33</v>
      </c>
      <c r="D124" s="33">
        <f t="shared" si="20"/>
        <v>0</v>
      </c>
      <c r="E124" s="33">
        <f t="shared" si="20"/>
        <v>0</v>
      </c>
      <c r="F124" s="33">
        <f t="shared" si="20"/>
        <v>0</v>
      </c>
      <c r="G124" s="33">
        <f t="shared" si="20"/>
        <v>0</v>
      </c>
      <c r="H124" s="32">
        <f t="shared" si="21"/>
        <v>0</v>
      </c>
      <c r="I124" s="33">
        <f t="shared" si="24"/>
        <v>0</v>
      </c>
      <c r="J124" s="35">
        <f t="shared" si="23"/>
        <v>0</v>
      </c>
      <c r="M124"/>
      <c r="N124"/>
      <c r="O124"/>
      <c r="P124"/>
      <c r="Q124"/>
      <c r="R124"/>
      <c r="S124"/>
      <c r="T124"/>
      <c r="U124"/>
      <c r="V124"/>
      <c r="W124"/>
      <c r="X124" s="13"/>
      <c r="Y124" s="13"/>
      <c r="Z124" s="13"/>
      <c r="AA124" s="13"/>
      <c r="AB124" s="13"/>
    </row>
    <row r="125" spans="2:28" s="15" customFormat="1" ht="10.9" customHeight="1" x14ac:dyDescent="0.25">
      <c r="C125" s="25" t="s">
        <v>34</v>
      </c>
      <c r="D125" s="33">
        <f t="shared" si="20"/>
        <v>0</v>
      </c>
      <c r="E125" s="33">
        <f t="shared" si="20"/>
        <v>0</v>
      </c>
      <c r="F125" s="33">
        <f t="shared" si="20"/>
        <v>0</v>
      </c>
      <c r="G125" s="33">
        <f t="shared" si="20"/>
        <v>0</v>
      </c>
      <c r="H125" s="32">
        <f t="shared" si="21"/>
        <v>0</v>
      </c>
      <c r="I125" s="33">
        <f t="shared" si="24"/>
        <v>0</v>
      </c>
      <c r="J125" s="35">
        <f t="shared" si="23"/>
        <v>0</v>
      </c>
      <c r="M125"/>
      <c r="N125"/>
      <c r="O125"/>
      <c r="P125"/>
      <c r="Q125"/>
      <c r="R125"/>
      <c r="S125"/>
      <c r="T125"/>
      <c r="U125"/>
      <c r="V125"/>
      <c r="W125"/>
      <c r="X125" s="13"/>
      <c r="Y125" s="13"/>
      <c r="Z125" s="13"/>
      <c r="AA125" s="13"/>
      <c r="AB125" s="13"/>
    </row>
    <row r="126" spans="2:28" s="15" customFormat="1" ht="10.9" customHeight="1" x14ac:dyDescent="0.25">
      <c r="C126" s="25" t="s">
        <v>35</v>
      </c>
      <c r="D126" s="33">
        <f t="shared" si="20"/>
        <v>0</v>
      </c>
      <c r="E126" s="33">
        <f t="shared" si="20"/>
        <v>0</v>
      </c>
      <c r="F126" s="33">
        <f t="shared" si="20"/>
        <v>0</v>
      </c>
      <c r="G126" s="33">
        <f t="shared" si="20"/>
        <v>0</v>
      </c>
      <c r="H126" s="32">
        <f t="shared" si="21"/>
        <v>0</v>
      </c>
      <c r="I126" s="33">
        <f t="shared" si="24"/>
        <v>0</v>
      </c>
      <c r="J126" s="35">
        <f t="shared" si="23"/>
        <v>0</v>
      </c>
      <c r="M126"/>
      <c r="N126"/>
      <c r="O126"/>
      <c r="P126"/>
      <c r="Q126"/>
      <c r="R126"/>
      <c r="S126"/>
      <c r="T126"/>
      <c r="U126"/>
      <c r="V126"/>
      <c r="W126"/>
      <c r="X126" s="13"/>
      <c r="Y126" s="13"/>
      <c r="Z126" s="13"/>
      <c r="AA126" s="13"/>
      <c r="AB126" s="13"/>
    </row>
    <row r="127" spans="2:28" s="15" customFormat="1" ht="10.9" customHeight="1" x14ac:dyDescent="0.25">
      <c r="C127" s="25" t="s">
        <v>36</v>
      </c>
      <c r="D127" s="33">
        <f t="shared" si="20"/>
        <v>0</v>
      </c>
      <c r="E127" s="33">
        <f t="shared" si="20"/>
        <v>0</v>
      </c>
      <c r="F127" s="33">
        <f t="shared" si="20"/>
        <v>0</v>
      </c>
      <c r="G127" s="33">
        <f t="shared" si="20"/>
        <v>1</v>
      </c>
      <c r="H127" s="32">
        <f t="shared" si="21"/>
        <v>3</v>
      </c>
      <c r="I127" s="33">
        <f t="shared" si="24"/>
        <v>0</v>
      </c>
      <c r="J127" s="35">
        <f t="shared" si="23"/>
        <v>4</v>
      </c>
      <c r="M127"/>
      <c r="N127"/>
      <c r="O127"/>
      <c r="P127"/>
      <c r="Q127"/>
      <c r="R127"/>
      <c r="S127"/>
      <c r="T127"/>
      <c r="U127"/>
      <c r="V127"/>
      <c r="W127"/>
      <c r="X127" s="13"/>
      <c r="Y127" s="13"/>
      <c r="Z127" s="13"/>
      <c r="AA127" s="13"/>
      <c r="AB127" s="13"/>
    </row>
    <row r="128" spans="2:28" s="15" customFormat="1" ht="19.899999999999999" customHeight="1" x14ac:dyDescent="0.25">
      <c r="C128" s="25" t="s">
        <v>37</v>
      </c>
      <c r="D128" s="33">
        <f t="shared" si="20"/>
        <v>0</v>
      </c>
      <c r="E128" s="33">
        <f t="shared" si="20"/>
        <v>0</v>
      </c>
      <c r="F128" s="33">
        <f t="shared" si="20"/>
        <v>0</v>
      </c>
      <c r="G128" s="33">
        <f t="shared" si="20"/>
        <v>0</v>
      </c>
      <c r="H128" s="32">
        <f t="shared" si="21"/>
        <v>0</v>
      </c>
      <c r="I128" s="33">
        <f t="shared" si="24"/>
        <v>0</v>
      </c>
      <c r="J128" s="35">
        <f t="shared" si="23"/>
        <v>0</v>
      </c>
      <c r="M128"/>
      <c r="N128"/>
      <c r="O128"/>
      <c r="P128"/>
      <c r="Q128"/>
      <c r="R128"/>
      <c r="S128"/>
      <c r="T128"/>
      <c r="U128"/>
      <c r="V128"/>
      <c r="W128"/>
      <c r="X128" s="13"/>
      <c r="Y128" s="13"/>
      <c r="Z128" s="13"/>
      <c r="AA128" s="13"/>
      <c r="AB128" s="13"/>
    </row>
    <row r="129" spans="2:28" s="15" customFormat="1" x14ac:dyDescent="0.25">
      <c r="C129" s="25" t="s">
        <v>38</v>
      </c>
      <c r="D129" s="33">
        <f t="shared" si="20"/>
        <v>0</v>
      </c>
      <c r="E129" s="33">
        <f t="shared" si="20"/>
        <v>0</v>
      </c>
      <c r="F129" s="33">
        <f t="shared" si="20"/>
        <v>0</v>
      </c>
      <c r="G129" s="33">
        <f t="shared" si="20"/>
        <v>0</v>
      </c>
      <c r="H129" s="32">
        <f t="shared" si="21"/>
        <v>0</v>
      </c>
      <c r="I129" s="33">
        <f t="shared" si="24"/>
        <v>0</v>
      </c>
      <c r="J129" s="35">
        <f t="shared" si="23"/>
        <v>0</v>
      </c>
      <c r="M129"/>
      <c r="N129"/>
      <c r="O129"/>
      <c r="P129"/>
      <c r="Q129"/>
      <c r="R129"/>
      <c r="S129"/>
      <c r="T129"/>
      <c r="U129"/>
      <c r="V129"/>
      <c r="W129"/>
      <c r="X129" s="13"/>
      <c r="Y129" s="13"/>
      <c r="Z129" s="13"/>
      <c r="AA129" s="13"/>
      <c r="AB129" s="13"/>
    </row>
    <row r="130" spans="2:28" s="15" customFormat="1" ht="10.9" customHeight="1" x14ac:dyDescent="0.25">
      <c r="C130" s="25" t="s">
        <v>975</v>
      </c>
      <c r="D130" s="33"/>
      <c r="E130" s="33"/>
      <c r="F130" s="33"/>
      <c r="G130" s="33"/>
      <c r="H130" s="33"/>
      <c r="I130" s="33"/>
      <c r="J130" s="35"/>
      <c r="M130"/>
      <c r="N130"/>
      <c r="O130"/>
      <c r="P130"/>
      <c r="Q130"/>
      <c r="R130"/>
      <c r="S130"/>
      <c r="T130"/>
      <c r="U130"/>
      <c r="V130"/>
      <c r="W130"/>
      <c r="X130" s="13"/>
      <c r="Y130" s="13"/>
      <c r="Z130" s="13"/>
      <c r="AA130" s="13"/>
      <c r="AB130" s="13"/>
    </row>
    <row r="131" spans="2:28" s="15" customFormat="1" ht="10.9" customHeight="1" x14ac:dyDescent="0.25">
      <c r="C131" s="31" t="s">
        <v>122</v>
      </c>
      <c r="D131" s="36">
        <f t="shared" ref="D131:I131" si="25">SUM(D110:D129)</f>
        <v>0</v>
      </c>
      <c r="E131" s="36">
        <f t="shared" si="25"/>
        <v>0</v>
      </c>
      <c r="F131" s="36">
        <f t="shared" si="25"/>
        <v>1</v>
      </c>
      <c r="G131" s="36">
        <f t="shared" si="25"/>
        <v>31</v>
      </c>
      <c r="H131" s="36">
        <f t="shared" si="25"/>
        <v>43</v>
      </c>
      <c r="I131" s="36">
        <f t="shared" si="25"/>
        <v>0</v>
      </c>
      <c r="J131" s="37">
        <f>SUM(J110:J130)</f>
        <v>75</v>
      </c>
      <c r="M131"/>
      <c r="N131"/>
      <c r="O131"/>
      <c r="P131"/>
      <c r="Q131"/>
      <c r="R131"/>
      <c r="S131"/>
      <c r="T131"/>
      <c r="U131"/>
      <c r="V131"/>
      <c r="W131"/>
      <c r="X131" s="13"/>
      <c r="Y131" s="13"/>
      <c r="Z131" s="13"/>
      <c r="AA131" s="13"/>
      <c r="AB131" s="13"/>
    </row>
    <row r="132" spans="2:28" s="13" customFormat="1" ht="10.9" customHeight="1" x14ac:dyDescent="0.25">
      <c r="B132" s="15"/>
      <c r="M132"/>
      <c r="N132"/>
      <c r="O132"/>
      <c r="P132"/>
      <c r="Q132"/>
      <c r="R132"/>
      <c r="S132"/>
      <c r="T132"/>
      <c r="U132"/>
      <c r="V132"/>
      <c r="W132"/>
    </row>
    <row r="133" spans="2:28" s="13" customFormat="1" ht="10.9" customHeight="1" x14ac:dyDescent="0.25">
      <c r="B133" s="15"/>
      <c r="M133"/>
      <c r="N133"/>
      <c r="O133"/>
      <c r="P133"/>
      <c r="Q133"/>
      <c r="R133"/>
      <c r="S133"/>
      <c r="T133"/>
      <c r="U133"/>
      <c r="V133"/>
      <c r="W133"/>
    </row>
    <row r="134" spans="2:28" s="13" customFormat="1" ht="10.9" customHeight="1" x14ac:dyDescent="0.25">
      <c r="B134" s="15"/>
      <c r="M134"/>
      <c r="N134"/>
      <c r="O134"/>
      <c r="P134"/>
      <c r="Q134"/>
      <c r="R134"/>
      <c r="S134"/>
      <c r="T134"/>
      <c r="U134"/>
      <c r="V134"/>
      <c r="W134"/>
    </row>
    <row r="135" spans="2:28" s="13" customFormat="1" ht="10.9" customHeight="1" x14ac:dyDescent="0.25">
      <c r="B135" s="15"/>
      <c r="M135"/>
      <c r="N135"/>
      <c r="O135"/>
      <c r="P135"/>
      <c r="Q135"/>
      <c r="R135"/>
      <c r="S135"/>
      <c r="T135"/>
      <c r="U135"/>
      <c r="V135"/>
      <c r="W135"/>
    </row>
    <row r="136" spans="2:28" s="13" customFormat="1" ht="10.9" customHeight="1" x14ac:dyDescent="0.25">
      <c r="B136" s="15"/>
      <c r="M136"/>
      <c r="N136"/>
      <c r="O136"/>
      <c r="P136"/>
      <c r="Q136"/>
      <c r="R136"/>
      <c r="S136"/>
      <c r="T136"/>
      <c r="U136"/>
      <c r="V136"/>
      <c r="W136"/>
    </row>
    <row r="137" spans="2:28" s="13" customFormat="1" ht="10.9" customHeight="1" x14ac:dyDescent="0.25">
      <c r="B137" s="15"/>
      <c r="M137"/>
      <c r="N137"/>
      <c r="O137"/>
      <c r="P137"/>
      <c r="Q137"/>
      <c r="R137"/>
      <c r="S137"/>
      <c r="T137"/>
      <c r="U137"/>
      <c r="V137"/>
      <c r="W137"/>
    </row>
    <row r="138" spans="2:28" s="13" customFormat="1" ht="10.9" customHeight="1" x14ac:dyDescent="0.25">
      <c r="B138" s="15"/>
      <c r="M138"/>
      <c r="N138"/>
      <c r="O138"/>
      <c r="P138"/>
      <c r="Q138"/>
      <c r="R138"/>
      <c r="S138"/>
      <c r="T138"/>
      <c r="U138"/>
      <c r="V138"/>
      <c r="W138"/>
    </row>
    <row r="139" spans="2:28" s="13" customFormat="1" ht="10.9" customHeight="1" x14ac:dyDescent="0.25">
      <c r="B139" s="15"/>
      <c r="M139"/>
      <c r="N139"/>
      <c r="O139"/>
      <c r="P139"/>
      <c r="Q139"/>
      <c r="R139"/>
      <c r="S139"/>
      <c r="T139"/>
      <c r="U139"/>
      <c r="V139"/>
      <c r="W139"/>
    </row>
    <row r="140" spans="2:28" s="13" customFormat="1" ht="10.9" customHeight="1" x14ac:dyDescent="0.25">
      <c r="B140" s="15"/>
      <c r="M140"/>
      <c r="N140"/>
      <c r="O140"/>
      <c r="P140"/>
      <c r="Q140"/>
      <c r="R140"/>
      <c r="S140"/>
      <c r="T140"/>
      <c r="U140"/>
      <c r="V140"/>
      <c r="W140"/>
    </row>
    <row r="141" spans="2:28" s="13" customFormat="1" ht="10.9" customHeight="1" x14ac:dyDescent="0.25">
      <c r="B141" s="15"/>
      <c r="M141"/>
      <c r="N141"/>
      <c r="O141"/>
      <c r="P141"/>
      <c r="Q141"/>
      <c r="R141"/>
      <c r="S141"/>
      <c r="T141"/>
      <c r="U141"/>
      <c r="V141"/>
      <c r="W141"/>
    </row>
    <row r="142" spans="2:28" s="13" customFormat="1" ht="10.9" customHeight="1" x14ac:dyDescent="0.25">
      <c r="B142" s="15"/>
      <c r="M142"/>
      <c r="N142"/>
      <c r="O142"/>
      <c r="P142"/>
      <c r="Q142"/>
      <c r="R142"/>
      <c r="S142"/>
      <c r="T142"/>
      <c r="U142"/>
      <c r="V142"/>
      <c r="W142"/>
    </row>
    <row r="143" spans="2:28" s="13" customFormat="1" ht="10.9" customHeight="1" x14ac:dyDescent="0.25">
      <c r="B143" s="15"/>
      <c r="M143"/>
      <c r="N143"/>
      <c r="O143"/>
      <c r="P143"/>
      <c r="Q143"/>
      <c r="R143"/>
      <c r="S143"/>
      <c r="T143"/>
      <c r="U143"/>
      <c r="V143"/>
      <c r="W143"/>
    </row>
    <row r="144" spans="2:28" s="13" customFormat="1" ht="10.9" customHeight="1" x14ac:dyDescent="0.25">
      <c r="B144" s="15"/>
      <c r="M144"/>
      <c r="N144"/>
      <c r="O144"/>
      <c r="P144"/>
      <c r="Q144"/>
      <c r="R144"/>
      <c r="S144"/>
      <c r="T144"/>
      <c r="U144"/>
      <c r="V144"/>
      <c r="W144"/>
    </row>
    <row r="145" spans="2:23" s="13" customFormat="1" ht="10.9" customHeight="1" x14ac:dyDescent="0.25">
      <c r="M145"/>
      <c r="N145"/>
      <c r="O145"/>
      <c r="P145"/>
      <c r="Q145"/>
      <c r="R145"/>
      <c r="S145"/>
      <c r="T145"/>
      <c r="U145"/>
      <c r="V145"/>
      <c r="W145"/>
    </row>
    <row r="146" spans="2:23" s="13" customFormat="1" ht="10.9" customHeight="1" x14ac:dyDescent="0.25">
      <c r="B146" s="15"/>
      <c r="M146"/>
      <c r="N146"/>
      <c r="O146"/>
      <c r="P146"/>
      <c r="Q146"/>
      <c r="R146"/>
      <c r="S146"/>
      <c r="T146"/>
      <c r="U146"/>
      <c r="V146"/>
      <c r="W146"/>
    </row>
    <row r="147" spans="2:23" s="13" customFormat="1" ht="10.9" customHeight="1" x14ac:dyDescent="0.25">
      <c r="B147" s="15"/>
      <c r="M147"/>
      <c r="N147"/>
      <c r="O147"/>
      <c r="P147"/>
      <c r="Q147"/>
      <c r="R147"/>
      <c r="S147"/>
      <c r="T147"/>
      <c r="U147"/>
      <c r="V147"/>
      <c r="W147"/>
    </row>
    <row r="148" spans="2:23" s="13" customFormat="1" ht="10.9" customHeight="1" x14ac:dyDescent="0.25">
      <c r="B148" s="15"/>
      <c r="M148"/>
      <c r="N148"/>
      <c r="O148"/>
      <c r="P148"/>
      <c r="Q148"/>
      <c r="R148"/>
      <c r="S148"/>
      <c r="T148"/>
      <c r="U148"/>
      <c r="V148"/>
      <c r="W148"/>
    </row>
    <row r="149" spans="2:23" s="13" customFormat="1" ht="10.9" customHeight="1" x14ac:dyDescent="0.25">
      <c r="B149" s="15"/>
      <c r="M149"/>
      <c r="N149"/>
      <c r="O149"/>
      <c r="P149"/>
      <c r="Q149"/>
      <c r="R149"/>
      <c r="S149"/>
      <c r="T149"/>
      <c r="U149"/>
      <c r="V149"/>
      <c r="W149"/>
    </row>
    <row r="150" spans="2:23" s="13" customFormat="1" ht="10.9" customHeight="1" x14ac:dyDescent="0.25">
      <c r="B150" s="15"/>
      <c r="M150"/>
      <c r="N150"/>
      <c r="O150"/>
      <c r="P150"/>
      <c r="Q150"/>
      <c r="R150"/>
      <c r="S150"/>
      <c r="T150"/>
      <c r="U150"/>
      <c r="V150"/>
      <c r="W150"/>
    </row>
    <row r="151" spans="2:23" s="13" customFormat="1" ht="10.9" customHeight="1" x14ac:dyDescent="0.25">
      <c r="B151" s="15"/>
      <c r="M151"/>
      <c r="N151"/>
      <c r="O151"/>
      <c r="P151"/>
      <c r="Q151"/>
      <c r="R151"/>
      <c r="S151"/>
      <c r="T151"/>
      <c r="U151"/>
      <c r="V151"/>
      <c r="W151"/>
    </row>
    <row r="152" spans="2:23" s="13" customFormat="1" ht="10.9" customHeight="1" x14ac:dyDescent="0.25">
      <c r="B152" s="15"/>
      <c r="M152"/>
      <c r="N152"/>
      <c r="O152"/>
      <c r="P152"/>
      <c r="Q152"/>
      <c r="R152"/>
      <c r="S152"/>
      <c r="T152"/>
      <c r="U152"/>
      <c r="V152"/>
      <c r="W152"/>
    </row>
    <row r="153" spans="2:23" s="13" customFormat="1" ht="10.9" customHeight="1" x14ac:dyDescent="0.25">
      <c r="B153" s="15"/>
      <c r="M153"/>
      <c r="N153"/>
      <c r="O153"/>
      <c r="P153"/>
      <c r="Q153"/>
      <c r="R153"/>
      <c r="S153"/>
      <c r="T153"/>
      <c r="U153"/>
      <c r="V153"/>
      <c r="W153"/>
    </row>
    <row r="154" spans="2:23" s="13" customFormat="1" ht="10.9" customHeight="1" x14ac:dyDescent="0.25">
      <c r="B154" s="15"/>
      <c r="M154"/>
      <c r="N154"/>
      <c r="O154"/>
      <c r="P154"/>
      <c r="Q154"/>
      <c r="R154"/>
      <c r="S154"/>
      <c r="T154"/>
      <c r="U154"/>
      <c r="V154"/>
      <c r="W154"/>
    </row>
    <row r="155" spans="2:23" s="13" customFormat="1" ht="10.9" customHeight="1" x14ac:dyDescent="0.25">
      <c r="B155" s="15"/>
      <c r="M155"/>
      <c r="N155"/>
      <c r="O155"/>
      <c r="P155"/>
      <c r="Q155"/>
      <c r="R155"/>
      <c r="S155"/>
      <c r="T155"/>
      <c r="U155"/>
      <c r="V155"/>
      <c r="W155"/>
    </row>
    <row r="156" spans="2:23" s="13" customFormat="1" ht="10.9" customHeight="1" x14ac:dyDescent="0.25">
      <c r="B156" s="15"/>
      <c r="M156"/>
      <c r="N156"/>
      <c r="O156"/>
      <c r="P156"/>
      <c r="Q156"/>
      <c r="R156"/>
      <c r="S156"/>
      <c r="T156"/>
      <c r="U156"/>
      <c r="V156"/>
      <c r="W156"/>
    </row>
    <row r="157" spans="2:23" s="13" customFormat="1" ht="10.9" customHeight="1" x14ac:dyDescent="0.25">
      <c r="B157" s="15"/>
      <c r="M157"/>
      <c r="N157"/>
      <c r="O157"/>
      <c r="P157"/>
      <c r="Q157"/>
      <c r="R157"/>
      <c r="S157"/>
      <c r="T157"/>
      <c r="U157"/>
      <c r="V157"/>
      <c r="W157"/>
    </row>
    <row r="158" spans="2:23" s="13" customFormat="1" ht="10.9" customHeight="1" x14ac:dyDescent="0.25">
      <c r="B158" s="15"/>
      <c r="M158"/>
      <c r="N158"/>
      <c r="O158"/>
      <c r="P158"/>
      <c r="Q158"/>
      <c r="R158"/>
      <c r="S158"/>
      <c r="T158"/>
      <c r="U158"/>
      <c r="V158"/>
      <c r="W158"/>
    </row>
    <row r="159" spans="2:23" s="13" customFormat="1" ht="10.9" customHeight="1" x14ac:dyDescent="0.25">
      <c r="B159" s="15"/>
      <c r="M159"/>
      <c r="N159"/>
      <c r="O159"/>
      <c r="P159"/>
      <c r="Q159"/>
      <c r="R159"/>
      <c r="S159"/>
      <c r="T159"/>
      <c r="U159"/>
      <c r="V159"/>
      <c r="W159"/>
    </row>
    <row r="160" spans="2:23" s="13" customFormat="1" ht="10.9" customHeight="1" x14ac:dyDescent="0.25">
      <c r="B160" s="15"/>
      <c r="M160"/>
      <c r="N160"/>
      <c r="O160"/>
      <c r="P160"/>
      <c r="Q160"/>
      <c r="R160"/>
      <c r="S160"/>
      <c r="T160"/>
      <c r="U160"/>
      <c r="V160"/>
      <c r="W160"/>
    </row>
    <row r="161" spans="2:23" s="13" customFormat="1" ht="10.9" customHeight="1" x14ac:dyDescent="0.25">
      <c r="B161" s="15"/>
      <c r="M161"/>
      <c r="N161"/>
      <c r="O161"/>
      <c r="P161"/>
      <c r="Q161"/>
      <c r="R161"/>
      <c r="S161"/>
      <c r="T161"/>
      <c r="U161"/>
      <c r="V161"/>
      <c r="W161"/>
    </row>
    <row r="162" spans="2:23" s="13" customFormat="1" ht="10.9" customHeight="1" x14ac:dyDescent="0.25">
      <c r="B162" s="15"/>
      <c r="M162"/>
      <c r="N162"/>
      <c r="O162"/>
      <c r="P162"/>
      <c r="Q162"/>
      <c r="R162"/>
      <c r="S162"/>
      <c r="T162"/>
      <c r="U162"/>
      <c r="V162"/>
      <c r="W162"/>
    </row>
    <row r="163" spans="2:23" s="13" customFormat="1" ht="10.9" customHeight="1" x14ac:dyDescent="0.25">
      <c r="B163" s="15"/>
      <c r="M163"/>
      <c r="N163"/>
      <c r="O163"/>
      <c r="P163"/>
      <c r="Q163"/>
      <c r="R163"/>
      <c r="S163"/>
      <c r="T163"/>
      <c r="U163"/>
      <c r="V163"/>
      <c r="W163"/>
    </row>
    <row r="164" spans="2:23" s="13" customFormat="1" ht="10.9" customHeight="1" x14ac:dyDescent="0.25">
      <c r="B164" s="15"/>
      <c r="M164"/>
      <c r="N164"/>
      <c r="O164"/>
      <c r="P164"/>
      <c r="Q164"/>
      <c r="R164"/>
      <c r="S164"/>
      <c r="T164"/>
      <c r="U164"/>
      <c r="V164"/>
      <c r="W164"/>
    </row>
    <row r="165" spans="2:23" s="13" customFormat="1" ht="10.9" customHeight="1" x14ac:dyDescent="0.25">
      <c r="B165" s="15"/>
      <c r="M165"/>
      <c r="N165"/>
      <c r="O165"/>
      <c r="P165"/>
      <c r="Q165"/>
      <c r="R165"/>
      <c r="S165"/>
      <c r="T165"/>
      <c r="U165"/>
      <c r="V165"/>
      <c r="W165"/>
    </row>
    <row r="166" spans="2:23" s="13" customFormat="1" ht="10.9" customHeight="1" x14ac:dyDescent="0.25">
      <c r="B166" s="15"/>
      <c r="M166"/>
      <c r="N166"/>
      <c r="O166"/>
      <c r="P166"/>
      <c r="Q166"/>
      <c r="R166"/>
      <c r="S166"/>
      <c r="T166"/>
      <c r="U166"/>
      <c r="V166"/>
      <c r="W166"/>
    </row>
    <row r="167" spans="2:23" s="13" customFormat="1" ht="10.9" customHeight="1" x14ac:dyDescent="0.25">
      <c r="B167" s="15"/>
      <c r="M167"/>
      <c r="N167"/>
      <c r="O167"/>
      <c r="P167"/>
      <c r="Q167"/>
      <c r="R167"/>
      <c r="S167"/>
      <c r="T167"/>
      <c r="U167"/>
      <c r="V167"/>
      <c r="W167"/>
    </row>
    <row r="168" spans="2:23" s="13" customFormat="1" ht="10.9" customHeight="1" x14ac:dyDescent="0.25">
      <c r="M168"/>
      <c r="N168"/>
      <c r="O168"/>
      <c r="P168"/>
      <c r="Q168"/>
      <c r="R168"/>
      <c r="S168"/>
      <c r="T168"/>
      <c r="U168"/>
      <c r="V168"/>
      <c r="W168"/>
    </row>
    <row r="169" spans="2:23" s="13" customFormat="1" ht="10.9" customHeight="1" x14ac:dyDescent="0.25">
      <c r="M169"/>
      <c r="N169"/>
      <c r="O169"/>
      <c r="P169"/>
      <c r="Q169"/>
      <c r="R169"/>
      <c r="S169"/>
      <c r="T169"/>
      <c r="U169"/>
      <c r="V169"/>
      <c r="W169"/>
    </row>
    <row r="170" spans="2:23" s="13" customFormat="1" ht="10.9" customHeight="1" x14ac:dyDescent="0.25">
      <c r="M170"/>
      <c r="N170"/>
      <c r="O170"/>
      <c r="P170"/>
      <c r="Q170"/>
      <c r="R170"/>
      <c r="S170"/>
      <c r="T170"/>
      <c r="U170"/>
      <c r="V170"/>
      <c r="W170"/>
    </row>
    <row r="171" spans="2:23" s="13" customFormat="1" ht="10.9" customHeight="1" x14ac:dyDescent="0.25">
      <c r="M171"/>
      <c r="N171"/>
      <c r="O171"/>
      <c r="P171"/>
      <c r="Q171"/>
      <c r="R171"/>
      <c r="S171"/>
      <c r="T171"/>
      <c r="U171"/>
      <c r="V171"/>
      <c r="W171"/>
    </row>
    <row r="172" spans="2:23" s="13" customFormat="1" ht="10.9" customHeight="1" x14ac:dyDescent="0.25">
      <c r="M172"/>
      <c r="N172"/>
      <c r="O172"/>
      <c r="P172"/>
      <c r="Q172"/>
      <c r="R172"/>
      <c r="S172"/>
      <c r="T172"/>
      <c r="U172"/>
      <c r="V172"/>
      <c r="W172"/>
    </row>
    <row r="173" spans="2:23" s="13" customFormat="1" ht="10.9" customHeight="1" x14ac:dyDescent="0.25">
      <c r="M173"/>
      <c r="N173"/>
      <c r="O173"/>
      <c r="P173"/>
      <c r="Q173"/>
      <c r="R173"/>
      <c r="S173"/>
      <c r="T173"/>
      <c r="U173"/>
      <c r="V173"/>
      <c r="W173"/>
    </row>
    <row r="174" spans="2:23" s="13" customFormat="1" ht="10.9" customHeight="1" x14ac:dyDescent="0.25">
      <c r="M174"/>
      <c r="N174"/>
      <c r="O174"/>
      <c r="P174"/>
      <c r="Q174"/>
      <c r="R174"/>
      <c r="S174"/>
      <c r="T174"/>
      <c r="U174"/>
      <c r="V174"/>
      <c r="W174"/>
    </row>
    <row r="175" spans="2:23" s="13" customFormat="1" ht="10.9" customHeight="1" x14ac:dyDescent="0.25">
      <c r="M175"/>
      <c r="N175"/>
      <c r="O175"/>
      <c r="P175"/>
      <c r="Q175"/>
      <c r="R175"/>
      <c r="S175"/>
      <c r="T175"/>
      <c r="U175"/>
      <c r="V175"/>
      <c r="W175"/>
    </row>
    <row r="176" spans="2:23" s="13" customFormat="1" ht="10.9" customHeight="1" x14ac:dyDescent="0.25">
      <c r="M176"/>
      <c r="N176"/>
      <c r="O176"/>
      <c r="P176"/>
      <c r="Q176"/>
      <c r="R176"/>
      <c r="S176"/>
      <c r="T176"/>
      <c r="U176"/>
      <c r="V176"/>
      <c r="W176"/>
    </row>
    <row r="177" spans="13:23" s="13" customFormat="1" ht="10.9" customHeight="1" x14ac:dyDescent="0.25">
      <c r="M177"/>
      <c r="N177"/>
      <c r="O177"/>
      <c r="P177"/>
      <c r="Q177"/>
      <c r="R177"/>
      <c r="S177"/>
      <c r="T177"/>
      <c r="U177"/>
      <c r="V177"/>
      <c r="W177"/>
    </row>
    <row r="178" spans="13:23" s="13" customFormat="1" ht="10.9" customHeight="1" x14ac:dyDescent="0.25">
      <c r="M178"/>
      <c r="N178"/>
      <c r="O178"/>
      <c r="P178"/>
      <c r="Q178"/>
      <c r="R178"/>
      <c r="S178"/>
      <c r="T178"/>
      <c r="U178"/>
      <c r="V178"/>
      <c r="W178"/>
    </row>
    <row r="179" spans="13:23" s="13" customFormat="1" ht="10.9" customHeight="1" x14ac:dyDescent="0.25">
      <c r="M179"/>
      <c r="N179"/>
      <c r="O179"/>
      <c r="P179"/>
      <c r="Q179"/>
      <c r="R179"/>
      <c r="S179"/>
      <c r="T179"/>
      <c r="U179"/>
      <c r="V179"/>
      <c r="W179"/>
    </row>
    <row r="180" spans="13:23" s="13" customFormat="1" ht="10.9" customHeight="1" x14ac:dyDescent="0.25">
      <c r="M180"/>
      <c r="N180"/>
      <c r="O180"/>
      <c r="P180"/>
      <c r="Q180"/>
      <c r="R180"/>
      <c r="S180"/>
      <c r="T180"/>
      <c r="U180"/>
      <c r="V180"/>
      <c r="W180"/>
    </row>
    <row r="181" spans="13:23" s="13" customFormat="1" ht="10.9" customHeight="1" x14ac:dyDescent="0.25">
      <c r="M181"/>
      <c r="N181"/>
      <c r="O181"/>
      <c r="P181"/>
      <c r="Q181"/>
      <c r="R181"/>
      <c r="S181"/>
      <c r="T181"/>
      <c r="U181"/>
      <c r="V181"/>
      <c r="W181"/>
    </row>
    <row r="182" spans="13:23" s="13" customFormat="1" ht="10.9" customHeight="1" x14ac:dyDescent="0.25">
      <c r="M182"/>
      <c r="N182"/>
      <c r="O182"/>
      <c r="P182"/>
      <c r="Q182"/>
      <c r="R182"/>
      <c r="S182"/>
      <c r="T182"/>
      <c r="U182"/>
      <c r="V182"/>
      <c r="W182"/>
    </row>
    <row r="183" spans="13:23" s="13" customFormat="1" ht="10.9" customHeight="1" x14ac:dyDescent="0.25">
      <c r="M183"/>
      <c r="N183"/>
      <c r="O183"/>
      <c r="P183"/>
      <c r="Q183"/>
      <c r="R183"/>
      <c r="S183"/>
      <c r="T183"/>
      <c r="U183"/>
      <c r="V183"/>
      <c r="W183"/>
    </row>
    <row r="184" spans="13:23" s="13" customFormat="1" ht="10.9" customHeight="1" x14ac:dyDescent="0.25">
      <c r="M184"/>
      <c r="N184"/>
      <c r="O184"/>
      <c r="P184"/>
      <c r="Q184"/>
      <c r="R184"/>
      <c r="S184"/>
      <c r="T184"/>
      <c r="U184"/>
      <c r="V184"/>
      <c r="W184"/>
    </row>
    <row r="185" spans="13:23" s="13" customFormat="1" ht="10.9" customHeight="1" x14ac:dyDescent="0.25">
      <c r="M185"/>
      <c r="N185"/>
      <c r="O185"/>
      <c r="P185"/>
      <c r="Q185"/>
      <c r="R185"/>
      <c r="S185"/>
      <c r="T185"/>
      <c r="U185"/>
      <c r="V185"/>
      <c r="W185"/>
    </row>
    <row r="186" spans="13:23" s="13" customFormat="1" ht="10.9" customHeight="1" x14ac:dyDescent="0.25">
      <c r="M186"/>
      <c r="N186"/>
      <c r="O186"/>
      <c r="P186"/>
      <c r="Q186"/>
      <c r="R186"/>
      <c r="S186"/>
      <c r="T186"/>
      <c r="U186"/>
      <c r="V186"/>
      <c r="W186"/>
    </row>
    <row r="187" spans="13:23" s="13" customFormat="1" ht="10.9" customHeight="1" x14ac:dyDescent="0.25">
      <c r="M187"/>
      <c r="N187"/>
      <c r="O187"/>
      <c r="P187"/>
      <c r="Q187"/>
      <c r="R187"/>
      <c r="S187"/>
      <c r="T187"/>
      <c r="U187"/>
      <c r="V187"/>
      <c r="W187"/>
    </row>
    <row r="188" spans="13:23" s="13" customFormat="1" ht="10.9" customHeight="1" x14ac:dyDescent="0.25">
      <c r="M188"/>
      <c r="N188"/>
      <c r="O188"/>
      <c r="P188"/>
      <c r="Q188"/>
      <c r="R188"/>
      <c r="S188"/>
      <c r="T188"/>
      <c r="U188"/>
      <c r="V188"/>
      <c r="W188"/>
    </row>
    <row r="189" spans="13:23" s="13" customFormat="1" ht="10.9" customHeight="1" x14ac:dyDescent="0.25">
      <c r="M189"/>
      <c r="N189"/>
      <c r="O189"/>
      <c r="P189"/>
      <c r="Q189"/>
      <c r="R189"/>
      <c r="S189"/>
      <c r="T189"/>
      <c r="U189"/>
      <c r="V189"/>
      <c r="W189"/>
    </row>
    <row r="190" spans="13:23" s="13" customFormat="1" ht="10.9" customHeight="1" x14ac:dyDescent="0.25">
      <c r="M190"/>
      <c r="N190"/>
      <c r="O190"/>
      <c r="P190"/>
      <c r="Q190"/>
      <c r="R190"/>
      <c r="S190"/>
      <c r="T190"/>
      <c r="U190"/>
      <c r="V190"/>
      <c r="W190"/>
    </row>
    <row r="191" spans="13:23" s="13" customFormat="1" ht="10.9" customHeight="1" x14ac:dyDescent="0.25">
      <c r="M191"/>
      <c r="N191"/>
      <c r="O191"/>
      <c r="P191"/>
      <c r="Q191"/>
      <c r="R191"/>
      <c r="S191"/>
      <c r="T191"/>
      <c r="U191"/>
      <c r="V191"/>
      <c r="W191"/>
    </row>
    <row r="192" spans="13:23" s="13" customFormat="1" ht="10.9" customHeight="1" x14ac:dyDescent="0.25">
      <c r="M192"/>
      <c r="N192"/>
      <c r="O192"/>
      <c r="P192"/>
      <c r="Q192"/>
      <c r="R192"/>
      <c r="S192"/>
      <c r="T192"/>
      <c r="U192"/>
      <c r="V192"/>
      <c r="W192"/>
    </row>
    <row r="193" spans="13:23" s="13" customFormat="1" ht="10.9" customHeight="1" x14ac:dyDescent="0.25">
      <c r="M193"/>
      <c r="N193"/>
      <c r="O193"/>
      <c r="P193"/>
      <c r="Q193"/>
      <c r="R193"/>
      <c r="S193"/>
      <c r="T193"/>
      <c r="U193"/>
      <c r="V193"/>
      <c r="W193"/>
    </row>
    <row r="194" spans="13:23" s="13" customFormat="1" ht="10.9" customHeight="1" x14ac:dyDescent="0.25">
      <c r="M194"/>
      <c r="N194"/>
      <c r="O194"/>
      <c r="P194"/>
      <c r="Q194"/>
      <c r="R194"/>
      <c r="S194"/>
      <c r="T194"/>
      <c r="U194"/>
      <c r="V194"/>
      <c r="W194"/>
    </row>
    <row r="195" spans="13:23" s="13" customFormat="1" ht="10.9" customHeight="1" x14ac:dyDescent="0.25">
      <c r="M195"/>
      <c r="N195"/>
      <c r="O195"/>
      <c r="P195"/>
      <c r="Q195"/>
      <c r="R195"/>
      <c r="S195"/>
      <c r="T195"/>
      <c r="U195"/>
      <c r="V195"/>
      <c r="W195"/>
    </row>
    <row r="196" spans="13:23" s="13" customFormat="1" ht="10.9" customHeight="1" x14ac:dyDescent="0.25">
      <c r="M196"/>
      <c r="N196"/>
      <c r="O196"/>
      <c r="P196"/>
      <c r="Q196"/>
      <c r="R196"/>
      <c r="S196"/>
      <c r="T196"/>
      <c r="U196"/>
      <c r="V196"/>
      <c r="W196"/>
    </row>
    <row r="197" spans="13:23" s="13" customFormat="1" ht="10.9" customHeight="1" x14ac:dyDescent="0.25">
      <c r="M197"/>
      <c r="N197"/>
      <c r="O197"/>
      <c r="P197"/>
      <c r="Q197"/>
      <c r="R197"/>
      <c r="S197"/>
      <c r="T197"/>
      <c r="U197"/>
      <c r="V197"/>
      <c r="W197"/>
    </row>
    <row r="198" spans="13:23" s="13" customFormat="1" ht="10.9" customHeight="1" x14ac:dyDescent="0.25">
      <c r="M198"/>
      <c r="N198"/>
      <c r="O198"/>
      <c r="P198"/>
      <c r="Q198"/>
      <c r="R198"/>
      <c r="S198"/>
      <c r="T198"/>
      <c r="U198"/>
      <c r="V198"/>
      <c r="W198"/>
    </row>
    <row r="199" spans="13:23" s="13" customFormat="1" ht="10.9" customHeight="1" x14ac:dyDescent="0.25">
      <c r="M199"/>
      <c r="N199"/>
      <c r="O199"/>
      <c r="P199"/>
      <c r="Q199"/>
      <c r="R199"/>
      <c r="S199"/>
      <c r="T199"/>
      <c r="U199"/>
      <c r="V199"/>
      <c r="W199"/>
    </row>
    <row r="200" spans="13:23" s="13" customFormat="1" ht="10.9" customHeight="1" x14ac:dyDescent="0.25">
      <c r="M200"/>
      <c r="N200"/>
      <c r="O200"/>
      <c r="P200"/>
      <c r="Q200"/>
      <c r="R200"/>
      <c r="S200"/>
      <c r="T200"/>
      <c r="U200"/>
      <c r="V200"/>
      <c r="W200"/>
    </row>
    <row r="201" spans="13:23" s="13" customFormat="1" ht="10.9" customHeight="1" x14ac:dyDescent="0.25">
      <c r="M201"/>
      <c r="N201"/>
      <c r="O201"/>
      <c r="P201"/>
      <c r="Q201"/>
      <c r="R201"/>
      <c r="S201"/>
      <c r="T201"/>
      <c r="U201"/>
      <c r="V201"/>
      <c r="W201"/>
    </row>
    <row r="202" spans="13:23" s="13" customFormat="1" ht="10.9" customHeight="1" x14ac:dyDescent="0.25">
      <c r="M202"/>
      <c r="N202"/>
      <c r="O202"/>
      <c r="P202"/>
      <c r="Q202"/>
      <c r="R202"/>
      <c r="S202"/>
      <c r="T202"/>
      <c r="U202"/>
      <c r="V202"/>
      <c r="W202"/>
    </row>
    <row r="203" spans="13:23" s="13" customFormat="1" ht="10.9" customHeight="1" x14ac:dyDescent="0.25">
      <c r="M203"/>
      <c r="N203"/>
      <c r="O203"/>
      <c r="P203"/>
      <c r="Q203"/>
      <c r="R203"/>
      <c r="S203"/>
      <c r="T203"/>
      <c r="U203"/>
      <c r="V203"/>
      <c r="W203"/>
    </row>
    <row r="204" spans="13:23" s="13" customFormat="1" ht="10.9" customHeight="1" x14ac:dyDescent="0.25">
      <c r="M204"/>
      <c r="N204"/>
      <c r="O204"/>
      <c r="P204"/>
      <c r="Q204"/>
      <c r="R204"/>
      <c r="S204"/>
      <c r="T204"/>
      <c r="U204"/>
      <c r="V204"/>
      <c r="W204"/>
    </row>
    <row r="205" spans="13:23" s="13" customFormat="1" ht="10.9" customHeight="1" x14ac:dyDescent="0.25">
      <c r="M205"/>
      <c r="N205"/>
      <c r="O205"/>
      <c r="P205"/>
      <c r="Q205"/>
      <c r="R205"/>
      <c r="S205"/>
      <c r="T205"/>
      <c r="U205"/>
      <c r="V205"/>
      <c r="W205"/>
    </row>
    <row r="206" spans="13:23" s="13" customFormat="1" ht="10.9" customHeight="1" x14ac:dyDescent="0.25">
      <c r="M206"/>
      <c r="N206"/>
      <c r="O206"/>
      <c r="P206"/>
      <c r="Q206"/>
      <c r="R206"/>
      <c r="S206"/>
      <c r="T206"/>
      <c r="U206"/>
      <c r="V206"/>
      <c r="W206"/>
    </row>
    <row r="207" spans="13:23" s="13" customFormat="1" ht="10.9" customHeight="1" x14ac:dyDescent="0.25">
      <c r="M207"/>
      <c r="N207"/>
      <c r="O207"/>
      <c r="P207"/>
      <c r="Q207"/>
      <c r="R207"/>
      <c r="S207"/>
      <c r="T207"/>
      <c r="U207"/>
      <c r="V207"/>
      <c r="W207"/>
    </row>
    <row r="208" spans="13:23" s="13" customFormat="1" ht="10.9" customHeight="1" x14ac:dyDescent="0.25">
      <c r="M208"/>
      <c r="N208"/>
      <c r="O208"/>
      <c r="P208"/>
      <c r="Q208"/>
      <c r="R208"/>
      <c r="S208"/>
      <c r="T208"/>
      <c r="U208"/>
      <c r="V208"/>
      <c r="W208"/>
    </row>
    <row r="209" spans="13:23" s="13" customFormat="1" ht="10.9" customHeight="1" x14ac:dyDescent="0.25">
      <c r="M209"/>
      <c r="N209"/>
      <c r="O209"/>
      <c r="P209"/>
      <c r="Q209"/>
      <c r="R209"/>
      <c r="S209"/>
      <c r="T209"/>
      <c r="U209"/>
      <c r="V209"/>
      <c r="W209"/>
    </row>
    <row r="210" spans="13:23" s="13" customFormat="1" ht="10.9" customHeight="1" x14ac:dyDescent="0.25">
      <c r="M210"/>
      <c r="N210"/>
      <c r="O210"/>
      <c r="P210"/>
      <c r="Q210"/>
      <c r="R210"/>
      <c r="S210"/>
      <c r="T210"/>
      <c r="U210"/>
      <c r="V210"/>
      <c r="W210"/>
    </row>
    <row r="211" spans="13:23" s="13" customFormat="1" ht="10.9" customHeight="1" x14ac:dyDescent="0.25">
      <c r="M211"/>
      <c r="N211"/>
      <c r="O211"/>
      <c r="P211"/>
      <c r="Q211"/>
      <c r="R211"/>
      <c r="S211"/>
      <c r="T211"/>
      <c r="U211"/>
      <c r="V211"/>
      <c r="W211"/>
    </row>
    <row r="212" spans="13:23" s="13" customFormat="1" ht="10.9" customHeight="1" x14ac:dyDescent="0.25">
      <c r="M212"/>
      <c r="N212"/>
      <c r="O212"/>
      <c r="P212"/>
      <c r="Q212"/>
      <c r="R212"/>
      <c r="S212"/>
      <c r="T212"/>
      <c r="U212"/>
      <c r="V212"/>
      <c r="W212"/>
    </row>
    <row r="213" spans="13:23" s="13" customFormat="1" ht="10.9" customHeight="1" x14ac:dyDescent="0.25">
      <c r="M213"/>
      <c r="N213"/>
      <c r="O213"/>
      <c r="P213"/>
      <c r="Q213"/>
      <c r="R213"/>
      <c r="S213"/>
      <c r="T213"/>
      <c r="U213"/>
      <c r="V213"/>
      <c r="W213"/>
    </row>
    <row r="214" spans="13:23" s="13" customFormat="1" ht="10.9" customHeight="1" x14ac:dyDescent="0.25">
      <c r="M214"/>
      <c r="N214"/>
      <c r="O214"/>
      <c r="P214"/>
      <c r="Q214"/>
      <c r="R214"/>
      <c r="S214"/>
      <c r="T214"/>
      <c r="U214"/>
      <c r="V214"/>
      <c r="W214"/>
    </row>
    <row r="215" spans="13:23" s="13" customFormat="1" ht="10.9" customHeight="1" x14ac:dyDescent="0.25">
      <c r="M215"/>
      <c r="N215"/>
      <c r="O215"/>
      <c r="P215"/>
      <c r="Q215"/>
      <c r="R215"/>
      <c r="S215"/>
      <c r="T215"/>
      <c r="U215"/>
      <c r="V215"/>
      <c r="W215"/>
    </row>
    <row r="216" spans="13:23" s="13" customFormat="1" ht="10.9" customHeight="1" x14ac:dyDescent="0.25">
      <c r="M216"/>
      <c r="N216"/>
      <c r="O216"/>
      <c r="P216"/>
      <c r="Q216"/>
      <c r="R216"/>
      <c r="S216"/>
      <c r="T216"/>
      <c r="U216"/>
      <c r="V216"/>
      <c r="W216"/>
    </row>
    <row r="217" spans="13:23" s="13" customFormat="1" ht="10.9" customHeight="1" x14ac:dyDescent="0.25">
      <c r="M217"/>
      <c r="N217"/>
      <c r="O217"/>
      <c r="P217"/>
      <c r="Q217"/>
      <c r="R217"/>
      <c r="S217"/>
      <c r="T217"/>
      <c r="U217"/>
      <c r="V217"/>
      <c r="W217"/>
    </row>
    <row r="218" spans="13:23" s="13" customFormat="1" ht="10.9" customHeight="1" x14ac:dyDescent="0.25">
      <c r="M218"/>
      <c r="N218"/>
      <c r="O218"/>
      <c r="P218"/>
      <c r="Q218"/>
      <c r="R218"/>
      <c r="S218"/>
      <c r="T218"/>
      <c r="U218"/>
      <c r="V218"/>
      <c r="W218"/>
    </row>
    <row r="219" spans="13:23" s="13" customFormat="1" ht="10.9" customHeight="1" x14ac:dyDescent="0.25">
      <c r="M219"/>
      <c r="N219"/>
      <c r="O219"/>
      <c r="P219"/>
      <c r="Q219"/>
      <c r="R219"/>
      <c r="S219"/>
      <c r="T219"/>
      <c r="U219"/>
      <c r="V219"/>
      <c r="W219"/>
    </row>
    <row r="220" spans="13:23" s="13" customFormat="1" ht="10.9" customHeight="1" x14ac:dyDescent="0.25">
      <c r="M220"/>
      <c r="N220"/>
      <c r="O220"/>
      <c r="P220"/>
      <c r="Q220"/>
      <c r="R220"/>
      <c r="S220"/>
      <c r="T220"/>
      <c r="U220"/>
      <c r="V220"/>
      <c r="W220"/>
    </row>
    <row r="221" spans="13:23" s="13" customFormat="1" ht="10.9" customHeight="1" x14ac:dyDescent="0.25">
      <c r="M221"/>
      <c r="N221"/>
      <c r="O221"/>
      <c r="P221"/>
      <c r="Q221"/>
      <c r="R221"/>
      <c r="S221"/>
      <c r="T221"/>
      <c r="U221"/>
      <c r="V221"/>
      <c r="W221"/>
    </row>
    <row r="222" spans="13:23" s="13" customFormat="1" ht="10.9" customHeight="1" x14ac:dyDescent="0.25">
      <c r="M222"/>
      <c r="N222"/>
      <c r="O222"/>
      <c r="P222"/>
      <c r="Q222"/>
      <c r="R222"/>
      <c r="S222"/>
      <c r="T222"/>
      <c r="U222"/>
      <c r="V222"/>
      <c r="W222"/>
    </row>
    <row r="223" spans="13:23" s="13" customFormat="1" ht="10.9" customHeight="1" x14ac:dyDescent="0.25">
      <c r="M223"/>
      <c r="N223"/>
      <c r="O223"/>
      <c r="P223"/>
      <c r="Q223"/>
      <c r="R223"/>
      <c r="S223"/>
      <c r="T223"/>
      <c r="U223"/>
      <c r="V223"/>
      <c r="W223"/>
    </row>
    <row r="224" spans="13:23" s="13" customFormat="1" ht="10.9" customHeight="1" x14ac:dyDescent="0.25">
      <c r="M224"/>
      <c r="N224"/>
      <c r="O224"/>
      <c r="P224"/>
      <c r="Q224"/>
      <c r="R224"/>
      <c r="S224"/>
      <c r="T224"/>
      <c r="U224"/>
      <c r="V224"/>
      <c r="W224"/>
    </row>
    <row r="225" spans="13:23" s="13" customFormat="1" ht="10.9" customHeight="1" x14ac:dyDescent="0.25">
      <c r="M225"/>
      <c r="N225"/>
      <c r="O225"/>
      <c r="P225"/>
      <c r="Q225"/>
      <c r="R225"/>
      <c r="S225"/>
      <c r="T225"/>
      <c r="U225"/>
      <c r="V225"/>
      <c r="W225"/>
    </row>
    <row r="226" spans="13:23" s="13" customFormat="1" ht="10.9" customHeight="1" x14ac:dyDescent="0.25">
      <c r="M226"/>
      <c r="N226"/>
      <c r="O226"/>
      <c r="P226"/>
      <c r="Q226"/>
      <c r="R226"/>
      <c r="S226"/>
      <c r="T226"/>
      <c r="U226"/>
      <c r="V226"/>
      <c r="W226"/>
    </row>
    <row r="227" spans="13:23" s="13" customFormat="1" ht="10.9" customHeight="1" x14ac:dyDescent="0.25">
      <c r="M227"/>
      <c r="N227"/>
      <c r="O227"/>
      <c r="P227"/>
      <c r="Q227"/>
      <c r="R227"/>
      <c r="S227"/>
      <c r="T227"/>
      <c r="U227"/>
      <c r="V227"/>
      <c r="W227"/>
    </row>
    <row r="228" spans="13:23" s="13" customFormat="1" ht="10.9" customHeight="1" x14ac:dyDescent="0.25">
      <c r="M228"/>
      <c r="N228"/>
      <c r="O228"/>
      <c r="P228"/>
      <c r="Q228"/>
      <c r="R228"/>
      <c r="S228"/>
      <c r="T228"/>
      <c r="U228"/>
      <c r="V228"/>
      <c r="W228"/>
    </row>
    <row r="229" spans="13:23" s="13" customFormat="1" ht="10.9" customHeight="1" x14ac:dyDescent="0.25">
      <c r="M229"/>
      <c r="N229"/>
      <c r="O229"/>
      <c r="P229"/>
      <c r="Q229"/>
      <c r="R229"/>
      <c r="S229"/>
      <c r="T229"/>
      <c r="U229"/>
      <c r="V229"/>
      <c r="W229"/>
    </row>
    <row r="230" spans="13:23" s="13" customFormat="1" ht="10.9" customHeight="1" x14ac:dyDescent="0.25">
      <c r="M230"/>
      <c r="N230"/>
      <c r="O230"/>
      <c r="P230"/>
      <c r="Q230"/>
      <c r="R230"/>
      <c r="S230"/>
      <c r="T230"/>
      <c r="U230"/>
      <c r="V230"/>
      <c r="W230"/>
    </row>
    <row r="231" spans="13:23" s="13" customFormat="1" ht="10.9" customHeight="1" x14ac:dyDescent="0.25">
      <c r="M231"/>
      <c r="N231"/>
      <c r="O231"/>
      <c r="P231"/>
      <c r="Q231"/>
      <c r="R231"/>
      <c r="S231"/>
      <c r="T231"/>
      <c r="U231"/>
      <c r="V231"/>
      <c r="W231"/>
    </row>
    <row r="232" spans="13:23" s="13" customFormat="1" ht="10.9" customHeight="1" x14ac:dyDescent="0.25">
      <c r="M232"/>
      <c r="N232"/>
      <c r="O232"/>
      <c r="P232"/>
      <c r="Q232"/>
      <c r="R232"/>
      <c r="S232"/>
      <c r="T232"/>
      <c r="U232"/>
      <c r="V232"/>
      <c r="W232"/>
    </row>
    <row r="233" spans="13:23" s="13" customFormat="1" ht="10.9" customHeight="1" x14ac:dyDescent="0.25">
      <c r="M233"/>
      <c r="N233"/>
      <c r="O233"/>
      <c r="P233"/>
      <c r="Q233"/>
      <c r="R233"/>
      <c r="S233"/>
      <c r="T233"/>
      <c r="U233"/>
      <c r="V233"/>
      <c r="W233"/>
    </row>
    <row r="234" spans="13:23" s="13" customFormat="1" ht="10.9" customHeight="1" x14ac:dyDescent="0.25">
      <c r="M234"/>
      <c r="N234"/>
      <c r="O234"/>
      <c r="P234"/>
      <c r="Q234"/>
      <c r="R234"/>
      <c r="S234"/>
      <c r="T234"/>
      <c r="U234"/>
      <c r="V234"/>
      <c r="W234"/>
    </row>
    <row r="235" spans="13:23" s="13" customFormat="1" ht="10.9" customHeight="1" x14ac:dyDescent="0.25">
      <c r="M235"/>
      <c r="N235"/>
      <c r="O235"/>
      <c r="P235"/>
      <c r="Q235"/>
      <c r="R235"/>
      <c r="S235"/>
      <c r="T235"/>
      <c r="U235"/>
      <c r="V235"/>
      <c r="W235"/>
    </row>
    <row r="236" spans="13:23" s="13" customFormat="1" ht="10.9" customHeight="1" x14ac:dyDescent="0.25">
      <c r="M236"/>
      <c r="N236"/>
      <c r="O236"/>
      <c r="P236"/>
      <c r="Q236"/>
      <c r="R236"/>
      <c r="S236"/>
      <c r="T236"/>
      <c r="U236"/>
      <c r="V236"/>
      <c r="W236"/>
    </row>
    <row r="237" spans="13:23" s="13" customFormat="1" ht="10.9" customHeight="1" x14ac:dyDescent="0.25">
      <c r="M237"/>
      <c r="N237"/>
      <c r="O237"/>
      <c r="P237"/>
      <c r="Q237"/>
      <c r="R237"/>
      <c r="S237"/>
      <c r="T237"/>
      <c r="U237"/>
      <c r="V237"/>
      <c r="W237"/>
    </row>
    <row r="238" spans="13:23" s="13" customFormat="1" ht="10.9" customHeight="1" x14ac:dyDescent="0.25">
      <c r="M238"/>
      <c r="N238"/>
      <c r="O238"/>
      <c r="P238"/>
      <c r="Q238"/>
      <c r="R238"/>
      <c r="S238"/>
      <c r="T238"/>
      <c r="U238"/>
      <c r="V238"/>
      <c r="W238"/>
    </row>
    <row r="239" spans="13:23" s="13" customFormat="1" ht="10.9" customHeight="1" x14ac:dyDescent="0.25">
      <c r="M239"/>
      <c r="N239"/>
      <c r="O239"/>
      <c r="P239"/>
      <c r="Q239"/>
      <c r="R239"/>
      <c r="S239"/>
      <c r="T239"/>
      <c r="U239"/>
      <c r="V239"/>
      <c r="W239"/>
    </row>
    <row r="240" spans="13:23" s="13" customFormat="1" ht="10.9" customHeight="1" x14ac:dyDescent="0.25">
      <c r="M240"/>
      <c r="N240"/>
      <c r="O240"/>
      <c r="P240"/>
      <c r="Q240"/>
      <c r="R240"/>
      <c r="S240"/>
      <c r="T240"/>
      <c r="U240"/>
      <c r="V240"/>
      <c r="W240"/>
    </row>
    <row r="241" spans="13:23" s="13" customFormat="1" ht="10.9" customHeight="1" x14ac:dyDescent="0.25">
      <c r="M241"/>
      <c r="N241"/>
      <c r="O241"/>
      <c r="P241"/>
      <c r="Q241"/>
      <c r="R241"/>
      <c r="S241"/>
      <c r="T241"/>
      <c r="U241"/>
      <c r="V241"/>
      <c r="W241"/>
    </row>
    <row r="242" spans="13:23" s="13" customFormat="1" ht="10.9" customHeight="1" x14ac:dyDescent="0.25">
      <c r="M242"/>
      <c r="N242"/>
      <c r="O242"/>
      <c r="P242"/>
      <c r="Q242"/>
      <c r="R242"/>
      <c r="S242"/>
      <c r="T242"/>
      <c r="U242"/>
      <c r="V242"/>
      <c r="W242"/>
    </row>
    <row r="243" spans="13:23" s="13" customFormat="1" ht="10.9" customHeight="1" x14ac:dyDescent="0.25">
      <c r="M243"/>
      <c r="N243"/>
      <c r="O243"/>
      <c r="P243"/>
      <c r="Q243"/>
      <c r="R243"/>
      <c r="S243"/>
      <c r="T243"/>
      <c r="U243"/>
      <c r="V243"/>
      <c r="W243"/>
    </row>
    <row r="244" spans="13:23" s="13" customFormat="1" ht="10.9" customHeight="1" x14ac:dyDescent="0.25">
      <c r="M244"/>
      <c r="N244"/>
      <c r="O244"/>
      <c r="P244"/>
      <c r="Q244"/>
      <c r="R244"/>
      <c r="S244"/>
      <c r="T244"/>
      <c r="U244"/>
      <c r="V244"/>
      <c r="W244"/>
    </row>
    <row r="245" spans="13:23" s="13" customFormat="1" ht="10.9" customHeight="1" x14ac:dyDescent="0.25">
      <c r="M245"/>
      <c r="N245"/>
      <c r="O245"/>
      <c r="P245"/>
      <c r="Q245"/>
      <c r="R245"/>
      <c r="S245"/>
      <c r="T245"/>
      <c r="U245"/>
      <c r="V245"/>
      <c r="W245"/>
    </row>
    <row r="246" spans="13:23" s="13" customFormat="1" ht="10.9" customHeight="1" x14ac:dyDescent="0.25">
      <c r="M246"/>
      <c r="N246"/>
      <c r="O246"/>
      <c r="P246"/>
      <c r="Q246"/>
      <c r="R246"/>
      <c r="S246"/>
      <c r="T246"/>
      <c r="U246"/>
      <c r="V246"/>
      <c r="W246"/>
    </row>
    <row r="247" spans="13:23" s="13" customFormat="1" ht="10.9" customHeight="1" x14ac:dyDescent="0.25">
      <c r="M247"/>
      <c r="N247"/>
      <c r="O247"/>
      <c r="P247"/>
      <c r="Q247"/>
      <c r="R247"/>
      <c r="S247"/>
      <c r="T247"/>
      <c r="U247"/>
      <c r="V247"/>
      <c r="W247"/>
    </row>
    <row r="248" spans="13:23" s="13" customFormat="1" ht="10.9" customHeight="1" x14ac:dyDescent="0.25">
      <c r="M248"/>
      <c r="N248"/>
      <c r="O248"/>
      <c r="P248"/>
      <c r="Q248"/>
      <c r="R248"/>
      <c r="S248"/>
      <c r="T248"/>
      <c r="U248"/>
      <c r="V248"/>
      <c r="W248"/>
    </row>
    <row r="249" spans="13:23" s="13" customFormat="1" ht="10.9" customHeight="1" x14ac:dyDescent="0.25">
      <c r="M249"/>
      <c r="N249"/>
      <c r="O249"/>
      <c r="P249"/>
      <c r="Q249"/>
      <c r="R249"/>
      <c r="S249"/>
      <c r="T249"/>
      <c r="U249"/>
      <c r="V249"/>
      <c r="W249"/>
    </row>
    <row r="250" spans="13:23" s="13" customFormat="1" ht="10.9" customHeight="1" x14ac:dyDescent="0.25">
      <c r="M250"/>
      <c r="N250"/>
      <c r="O250"/>
      <c r="P250"/>
      <c r="Q250"/>
      <c r="R250"/>
      <c r="S250"/>
      <c r="T250"/>
      <c r="U250"/>
      <c r="V250"/>
      <c r="W250"/>
    </row>
    <row r="251" spans="13:23" s="13" customFormat="1" ht="10.9" customHeight="1" x14ac:dyDescent="0.25">
      <c r="M251"/>
      <c r="N251"/>
      <c r="O251"/>
      <c r="P251"/>
      <c r="Q251"/>
      <c r="R251"/>
      <c r="S251"/>
      <c r="T251"/>
      <c r="U251"/>
      <c r="V251"/>
      <c r="W251"/>
    </row>
    <row r="252" spans="13:23" s="13" customFormat="1" ht="10.9" customHeight="1" x14ac:dyDescent="0.25">
      <c r="M252"/>
      <c r="N252"/>
      <c r="O252"/>
      <c r="P252"/>
      <c r="Q252"/>
      <c r="R252"/>
      <c r="S252"/>
      <c r="T252"/>
      <c r="U252"/>
      <c r="V252"/>
      <c r="W252"/>
    </row>
    <row r="253" spans="13:23" s="13" customFormat="1" ht="10.9" customHeight="1" x14ac:dyDescent="0.25">
      <c r="M253"/>
      <c r="N253"/>
      <c r="O253"/>
      <c r="P253"/>
      <c r="Q253"/>
      <c r="R253"/>
      <c r="S253"/>
      <c r="T253"/>
      <c r="U253"/>
      <c r="V253"/>
      <c r="W253"/>
    </row>
    <row r="254" spans="13:23" s="13" customFormat="1" ht="10.9" customHeight="1" x14ac:dyDescent="0.25">
      <c r="M254"/>
      <c r="N254"/>
      <c r="O254"/>
      <c r="P254"/>
      <c r="Q254"/>
      <c r="R254"/>
      <c r="S254"/>
      <c r="T254"/>
      <c r="U254"/>
      <c r="V254"/>
      <c r="W254"/>
    </row>
    <row r="255" spans="13:23" s="13" customFormat="1" ht="10.9" customHeight="1" x14ac:dyDescent="0.25">
      <c r="M255"/>
      <c r="N255"/>
      <c r="O255"/>
      <c r="P255" s="76"/>
      <c r="Q255"/>
      <c r="R255"/>
      <c r="S255"/>
      <c r="T255"/>
      <c r="U255"/>
      <c r="V255"/>
      <c r="W255"/>
    </row>
    <row r="256" spans="13:23" s="13" customFormat="1" ht="10.9" customHeight="1" x14ac:dyDescent="0.25">
      <c r="M256"/>
      <c r="N256"/>
      <c r="O256"/>
      <c r="P256" s="76"/>
      <c r="Q256"/>
      <c r="R256"/>
      <c r="S256"/>
      <c r="T256"/>
      <c r="U256"/>
      <c r="V256"/>
      <c r="W256"/>
    </row>
    <row r="257" spans="13:23" s="13" customFormat="1" ht="10.9" customHeight="1" x14ac:dyDescent="0.25">
      <c r="M257"/>
      <c r="N257"/>
      <c r="O257"/>
      <c r="P257"/>
      <c r="Q257"/>
      <c r="R257"/>
      <c r="S257"/>
      <c r="T257"/>
      <c r="U257"/>
      <c r="V257"/>
      <c r="W257"/>
    </row>
    <row r="258" spans="13:23" s="13" customFormat="1" ht="10.9" customHeight="1" x14ac:dyDescent="0.25">
      <c r="M258"/>
      <c r="N258"/>
      <c r="O258"/>
      <c r="P258"/>
      <c r="Q258"/>
      <c r="R258"/>
      <c r="S258"/>
      <c r="T258"/>
      <c r="U258"/>
      <c r="V258"/>
      <c r="W258"/>
    </row>
    <row r="259" spans="13:23" s="13" customFormat="1" ht="10.9" customHeight="1" x14ac:dyDescent="0.25">
      <c r="M259"/>
      <c r="N259"/>
      <c r="O259"/>
      <c r="P259"/>
      <c r="Q259"/>
      <c r="R259"/>
      <c r="S259"/>
      <c r="T259"/>
      <c r="U259"/>
      <c r="V259"/>
      <c r="W259"/>
    </row>
    <row r="260" spans="13:23" s="13" customFormat="1" ht="10.9" customHeight="1" x14ac:dyDescent="0.25">
      <c r="M260"/>
      <c r="N260"/>
      <c r="O260"/>
      <c r="P260"/>
      <c r="Q260"/>
      <c r="R260"/>
      <c r="S260"/>
      <c r="T260"/>
      <c r="U260"/>
      <c r="V260"/>
      <c r="W260"/>
    </row>
    <row r="261" spans="13:23" s="13" customFormat="1" ht="10.9" customHeight="1" x14ac:dyDescent="0.25">
      <c r="M261"/>
      <c r="N261"/>
      <c r="O261"/>
      <c r="P261"/>
      <c r="Q261"/>
      <c r="R261"/>
      <c r="S261"/>
      <c r="T261"/>
      <c r="U261"/>
      <c r="V261"/>
      <c r="W261"/>
    </row>
    <row r="262" spans="13:23" s="13" customFormat="1" ht="10.9" customHeight="1" x14ac:dyDescent="0.25">
      <c r="M262"/>
      <c r="N262"/>
      <c r="O262"/>
      <c r="P262"/>
      <c r="Q262"/>
      <c r="R262"/>
      <c r="S262"/>
      <c r="T262"/>
      <c r="U262"/>
      <c r="V262"/>
      <c r="W262"/>
    </row>
    <row r="263" spans="13:23" s="13" customFormat="1" ht="10.9" customHeight="1" x14ac:dyDescent="0.25">
      <c r="M263"/>
      <c r="N263"/>
      <c r="O263"/>
      <c r="P263"/>
      <c r="Q263"/>
      <c r="R263"/>
      <c r="S263"/>
      <c r="T263"/>
      <c r="U263"/>
      <c r="V263"/>
      <c r="W263"/>
    </row>
    <row r="264" spans="13:23" s="13" customFormat="1" ht="10.9" customHeight="1" x14ac:dyDescent="0.25">
      <c r="M264"/>
      <c r="N264"/>
      <c r="O264"/>
      <c r="P264"/>
      <c r="Q264"/>
      <c r="R264"/>
      <c r="S264"/>
      <c r="T264"/>
      <c r="U264"/>
      <c r="V264"/>
      <c r="W264"/>
    </row>
    <row r="265" spans="13:23" s="13" customFormat="1" ht="10.9" customHeight="1" x14ac:dyDescent="0.25">
      <c r="M265"/>
      <c r="N265"/>
      <c r="O265"/>
      <c r="P265"/>
      <c r="Q265"/>
      <c r="R265"/>
      <c r="S265"/>
      <c r="T265"/>
      <c r="U265"/>
      <c r="V265"/>
      <c r="W265"/>
    </row>
    <row r="266" spans="13:23" s="13" customFormat="1" ht="10.9" customHeight="1" x14ac:dyDescent="0.25">
      <c r="M266"/>
      <c r="N266"/>
      <c r="O266"/>
      <c r="P266"/>
      <c r="Q266"/>
      <c r="R266"/>
      <c r="S266"/>
      <c r="T266"/>
      <c r="U266"/>
      <c r="V266"/>
      <c r="W266"/>
    </row>
    <row r="267" spans="13:23" s="13" customFormat="1" ht="10.9" customHeight="1" x14ac:dyDescent="0.25">
      <c r="M267"/>
      <c r="N267"/>
      <c r="O267"/>
      <c r="P267"/>
      <c r="Q267"/>
      <c r="R267"/>
      <c r="S267"/>
      <c r="T267"/>
      <c r="U267"/>
      <c r="V267"/>
      <c r="W267"/>
    </row>
    <row r="268" spans="13:23" s="13" customFormat="1" ht="10.9" customHeight="1" x14ac:dyDescent="0.25">
      <c r="M268"/>
      <c r="N268"/>
      <c r="O268"/>
      <c r="P268"/>
      <c r="Q268"/>
      <c r="R268"/>
      <c r="S268"/>
      <c r="T268"/>
      <c r="U268"/>
      <c r="V268"/>
      <c r="W268"/>
    </row>
    <row r="269" spans="13:23" s="13" customFormat="1" ht="10.9" customHeight="1" x14ac:dyDescent="0.25">
      <c r="M269"/>
      <c r="N269"/>
      <c r="O269"/>
      <c r="P269"/>
      <c r="Q269"/>
      <c r="R269"/>
      <c r="S269"/>
      <c r="T269"/>
      <c r="U269"/>
      <c r="V269"/>
      <c r="W269"/>
    </row>
    <row r="270" spans="13:23" s="13" customFormat="1" ht="10.9" customHeight="1" x14ac:dyDescent="0.25">
      <c r="M270"/>
      <c r="N270"/>
      <c r="O270"/>
      <c r="P270"/>
      <c r="Q270"/>
      <c r="R270"/>
      <c r="S270"/>
      <c r="T270"/>
      <c r="U270"/>
      <c r="V270"/>
      <c r="W270"/>
    </row>
    <row r="271" spans="13:23" s="13" customFormat="1" ht="10.9" customHeight="1" x14ac:dyDescent="0.25">
      <c r="M271"/>
      <c r="N271"/>
      <c r="O271"/>
      <c r="P271"/>
      <c r="Q271"/>
      <c r="R271"/>
      <c r="S271"/>
      <c r="T271"/>
      <c r="U271"/>
      <c r="V271"/>
      <c r="W271"/>
    </row>
    <row r="272" spans="13:23" s="13" customFormat="1" ht="10.9" customHeight="1" x14ac:dyDescent="0.25">
      <c r="M272"/>
      <c r="N272"/>
      <c r="O272"/>
      <c r="P272"/>
      <c r="Q272"/>
      <c r="R272"/>
      <c r="S272"/>
      <c r="T272"/>
      <c r="U272"/>
      <c r="V272"/>
      <c r="W272"/>
    </row>
    <row r="273" spans="13:23" s="13" customFormat="1" ht="10.9" customHeight="1" x14ac:dyDescent="0.25">
      <c r="M273"/>
      <c r="N273"/>
      <c r="O273"/>
      <c r="P273"/>
      <c r="Q273"/>
      <c r="R273"/>
      <c r="S273"/>
      <c r="T273"/>
      <c r="U273"/>
      <c r="V273"/>
      <c r="W273"/>
    </row>
    <row r="274" spans="13:23" s="13" customFormat="1" ht="10.9" customHeight="1" x14ac:dyDescent="0.25">
      <c r="M274"/>
      <c r="N274"/>
      <c r="O274"/>
      <c r="P274"/>
      <c r="Q274"/>
      <c r="R274"/>
      <c r="S274"/>
      <c r="T274"/>
      <c r="U274"/>
      <c r="V274"/>
      <c r="W274"/>
    </row>
    <row r="275" spans="13:23" s="13" customFormat="1" ht="10.9" customHeight="1" x14ac:dyDescent="0.25">
      <c r="M275"/>
      <c r="N275"/>
      <c r="O275"/>
      <c r="P275"/>
      <c r="Q275"/>
      <c r="R275"/>
      <c r="S275"/>
      <c r="T275"/>
      <c r="U275"/>
      <c r="V275"/>
      <c r="W275"/>
    </row>
    <row r="276" spans="13:23" s="13" customFormat="1" ht="10.9" customHeight="1" x14ac:dyDescent="0.25">
      <c r="M276"/>
      <c r="N276"/>
      <c r="O276"/>
      <c r="P276"/>
      <c r="Q276"/>
      <c r="R276"/>
      <c r="S276"/>
      <c r="T276"/>
      <c r="U276"/>
      <c r="V276"/>
      <c r="W276"/>
    </row>
    <row r="277" spans="13:23" s="13" customFormat="1" ht="10.9" customHeight="1" x14ac:dyDescent="0.25">
      <c r="M277"/>
      <c r="N277"/>
      <c r="O277"/>
      <c r="P277"/>
      <c r="Q277"/>
      <c r="R277"/>
      <c r="S277"/>
      <c r="T277"/>
      <c r="U277"/>
      <c r="V277"/>
      <c r="W277"/>
    </row>
    <row r="278" spans="13:23" s="13" customFormat="1" ht="10.9" customHeight="1" x14ac:dyDescent="0.25">
      <c r="M278"/>
      <c r="N278"/>
      <c r="O278"/>
      <c r="P278"/>
      <c r="Q278"/>
      <c r="R278"/>
      <c r="S278"/>
      <c r="T278"/>
      <c r="U278"/>
      <c r="V278"/>
      <c r="W278"/>
    </row>
    <row r="279" spans="13:23" s="13" customFormat="1" ht="10.9" customHeight="1" x14ac:dyDescent="0.25">
      <c r="M279"/>
      <c r="N279"/>
      <c r="O279"/>
      <c r="P279"/>
      <c r="Q279"/>
      <c r="R279"/>
      <c r="S279"/>
      <c r="T279"/>
      <c r="U279"/>
      <c r="V279"/>
      <c r="W279"/>
    </row>
    <row r="280" spans="13:23" s="13" customFormat="1" ht="10.9" customHeight="1" x14ac:dyDescent="0.25">
      <c r="M280"/>
      <c r="N280"/>
      <c r="O280"/>
      <c r="P280"/>
      <c r="Q280"/>
      <c r="R280"/>
      <c r="S280"/>
      <c r="T280"/>
      <c r="U280"/>
      <c r="V280"/>
      <c r="W280"/>
    </row>
    <row r="281" spans="13:23" s="13" customFormat="1" ht="10.9" customHeight="1" x14ac:dyDescent="0.25">
      <c r="M281"/>
      <c r="N281"/>
      <c r="O281"/>
      <c r="P281"/>
      <c r="Q281"/>
      <c r="R281"/>
      <c r="S281"/>
      <c r="T281"/>
      <c r="U281"/>
      <c r="V281"/>
      <c r="W281"/>
    </row>
    <row r="282" spans="13:23" s="13" customFormat="1" ht="10.9" customHeight="1" x14ac:dyDescent="0.25">
      <c r="M282"/>
      <c r="N282"/>
      <c r="O282"/>
      <c r="P282"/>
      <c r="Q282"/>
      <c r="R282"/>
      <c r="S282"/>
      <c r="T282"/>
      <c r="U282"/>
      <c r="V282"/>
      <c r="W282"/>
    </row>
    <row r="283" spans="13:23" s="13" customFormat="1" ht="10.9" customHeight="1" x14ac:dyDescent="0.25">
      <c r="M283"/>
      <c r="N283"/>
      <c r="O283"/>
      <c r="P283"/>
      <c r="Q283"/>
      <c r="R283"/>
      <c r="S283"/>
      <c r="T283"/>
      <c r="U283"/>
      <c r="V283"/>
      <c r="W283"/>
    </row>
    <row r="284" spans="13:23" s="13" customFormat="1" ht="10.9" customHeight="1" x14ac:dyDescent="0.25">
      <c r="M284"/>
      <c r="N284"/>
      <c r="O284"/>
      <c r="P284"/>
      <c r="Q284"/>
      <c r="R284"/>
      <c r="S284"/>
      <c r="T284"/>
      <c r="U284"/>
      <c r="V284"/>
      <c r="W284"/>
    </row>
    <row r="285" spans="13:23" s="13" customFormat="1" ht="10.9" customHeight="1" x14ac:dyDescent="0.25">
      <c r="M285"/>
      <c r="N285"/>
      <c r="O285"/>
      <c r="P285"/>
      <c r="Q285"/>
      <c r="R285"/>
      <c r="S285"/>
      <c r="T285"/>
      <c r="U285"/>
      <c r="V285"/>
      <c r="W285"/>
    </row>
    <row r="286" spans="13:23" s="13" customFormat="1" ht="10.9" customHeight="1" x14ac:dyDescent="0.25">
      <c r="M286"/>
      <c r="N286"/>
      <c r="O286"/>
      <c r="P286"/>
      <c r="Q286"/>
      <c r="R286"/>
      <c r="S286"/>
      <c r="T286"/>
      <c r="U286"/>
      <c r="V286"/>
      <c r="W286"/>
    </row>
    <row r="287" spans="13:23" s="13" customFormat="1" ht="10.9" customHeight="1" x14ac:dyDescent="0.25">
      <c r="M287"/>
      <c r="N287"/>
      <c r="O287"/>
      <c r="P287"/>
      <c r="Q287"/>
      <c r="R287"/>
      <c r="S287"/>
      <c r="T287"/>
      <c r="U287"/>
      <c r="V287"/>
      <c r="W287"/>
    </row>
    <row r="288" spans="13:23" s="13" customFormat="1" ht="10.9" customHeight="1" x14ac:dyDescent="0.25">
      <c r="M288"/>
      <c r="N288"/>
      <c r="O288"/>
      <c r="P288"/>
      <c r="Q288"/>
      <c r="R288"/>
      <c r="S288"/>
      <c r="T288"/>
      <c r="U288"/>
      <c r="V288"/>
      <c r="W288"/>
    </row>
    <row r="289" spans="13:23" s="13" customFormat="1" ht="10.9" customHeight="1" x14ac:dyDescent="0.25">
      <c r="M289"/>
      <c r="N289"/>
      <c r="O289"/>
      <c r="P289"/>
      <c r="Q289"/>
      <c r="R289"/>
      <c r="S289"/>
      <c r="T289"/>
      <c r="U289"/>
      <c r="V289"/>
      <c r="W289"/>
    </row>
    <row r="290" spans="13:23" s="13" customFormat="1" ht="10.9" customHeight="1" x14ac:dyDescent="0.25">
      <c r="M290"/>
      <c r="N290"/>
      <c r="O290"/>
      <c r="P290"/>
      <c r="Q290"/>
      <c r="R290"/>
      <c r="S290"/>
      <c r="T290"/>
      <c r="U290"/>
      <c r="V290"/>
      <c r="W290"/>
    </row>
    <row r="291" spans="13:23" s="13" customFormat="1" ht="10.9" customHeight="1" x14ac:dyDescent="0.25">
      <c r="M291"/>
      <c r="N291"/>
      <c r="O291"/>
      <c r="P291"/>
      <c r="Q291"/>
      <c r="R291"/>
      <c r="S291"/>
      <c r="T291"/>
      <c r="U291"/>
      <c r="V291"/>
      <c r="W291"/>
    </row>
    <row r="292" spans="13:23" s="13" customFormat="1" ht="10.9" customHeight="1" x14ac:dyDescent="0.25">
      <c r="M292"/>
      <c r="N292"/>
      <c r="O292"/>
      <c r="P292"/>
      <c r="Q292"/>
      <c r="R292"/>
      <c r="S292"/>
      <c r="T292"/>
      <c r="U292"/>
      <c r="V292"/>
      <c r="W292"/>
    </row>
    <row r="293" spans="13:23" s="13" customFormat="1" ht="10.9" customHeight="1" x14ac:dyDescent="0.25">
      <c r="M293"/>
      <c r="N293"/>
      <c r="O293"/>
      <c r="P293"/>
      <c r="Q293"/>
      <c r="R293"/>
      <c r="S293"/>
      <c r="T293"/>
      <c r="U293"/>
      <c r="V293"/>
      <c r="W293"/>
    </row>
    <row r="294" spans="13:23" s="13" customFormat="1" ht="10.9" customHeight="1" x14ac:dyDescent="0.25">
      <c r="M294"/>
      <c r="N294"/>
      <c r="O294"/>
      <c r="P294"/>
      <c r="Q294"/>
      <c r="R294"/>
      <c r="S294"/>
      <c r="T294"/>
      <c r="U294"/>
      <c r="V294"/>
      <c r="W294"/>
    </row>
    <row r="295" spans="13:23" s="13" customFormat="1" ht="10.9" customHeight="1" x14ac:dyDescent="0.25">
      <c r="M295"/>
      <c r="N295"/>
      <c r="O295"/>
      <c r="P295"/>
      <c r="Q295"/>
      <c r="R295"/>
      <c r="S295"/>
      <c r="T295"/>
      <c r="U295"/>
      <c r="V295"/>
      <c r="W295"/>
    </row>
    <row r="296" spans="13:23" s="13" customFormat="1" ht="10.9" customHeight="1" x14ac:dyDescent="0.25">
      <c r="M296"/>
      <c r="N296"/>
      <c r="O296"/>
      <c r="P296"/>
      <c r="Q296"/>
      <c r="R296"/>
      <c r="S296"/>
      <c r="T296"/>
      <c r="U296"/>
      <c r="V296"/>
      <c r="W296"/>
    </row>
    <row r="297" spans="13:23" s="13" customFormat="1" ht="10.9" customHeight="1" x14ac:dyDescent="0.25">
      <c r="M297"/>
      <c r="N297"/>
      <c r="O297"/>
      <c r="P297"/>
      <c r="Q297"/>
      <c r="R297"/>
      <c r="S297"/>
      <c r="T297"/>
      <c r="U297"/>
      <c r="V297"/>
      <c r="W297"/>
    </row>
    <row r="298" spans="13:23" s="13" customFormat="1" ht="10.9" customHeight="1" x14ac:dyDescent="0.25">
      <c r="M298"/>
      <c r="N298"/>
      <c r="O298"/>
      <c r="P298"/>
      <c r="Q298"/>
      <c r="R298"/>
      <c r="S298"/>
      <c r="T298"/>
      <c r="U298"/>
      <c r="V298"/>
      <c r="W298"/>
    </row>
    <row r="299" spans="13:23" s="13" customFormat="1" ht="10.9" customHeight="1" x14ac:dyDescent="0.25">
      <c r="M299"/>
      <c r="N299"/>
      <c r="O299"/>
      <c r="P299"/>
      <c r="Q299"/>
      <c r="R299"/>
      <c r="S299"/>
      <c r="T299"/>
      <c r="U299"/>
      <c r="V299"/>
      <c r="W299"/>
    </row>
    <row r="300" spans="13:23" s="13" customFormat="1" ht="10.9" customHeight="1" x14ac:dyDescent="0.25">
      <c r="M300"/>
      <c r="N300"/>
      <c r="O300"/>
      <c r="P300"/>
      <c r="Q300"/>
      <c r="R300"/>
      <c r="S300"/>
      <c r="T300"/>
      <c r="U300"/>
      <c r="V300"/>
      <c r="W300"/>
    </row>
    <row r="301" spans="13:23" s="13" customFormat="1" ht="10.9" customHeight="1" x14ac:dyDescent="0.25">
      <c r="M301"/>
      <c r="N301"/>
      <c r="O301"/>
      <c r="P301"/>
      <c r="Q301"/>
      <c r="R301"/>
      <c r="S301"/>
      <c r="T301"/>
      <c r="U301"/>
      <c r="V301"/>
      <c r="W301"/>
    </row>
    <row r="302" spans="13:23" s="13" customFormat="1" ht="10.9" customHeight="1" x14ac:dyDescent="0.25">
      <c r="M302"/>
      <c r="N302"/>
      <c r="O302"/>
      <c r="P302"/>
      <c r="Q302"/>
      <c r="R302"/>
      <c r="S302"/>
      <c r="T302"/>
      <c r="U302"/>
      <c r="V302"/>
      <c r="W302"/>
    </row>
    <row r="303" spans="13:23" s="13" customFormat="1" ht="10.9" customHeight="1" x14ac:dyDescent="0.25">
      <c r="M303"/>
      <c r="N303"/>
      <c r="O303"/>
      <c r="P303"/>
      <c r="Q303"/>
      <c r="R303"/>
      <c r="S303"/>
      <c r="T303"/>
      <c r="U303"/>
      <c r="V303"/>
      <c r="W303"/>
    </row>
    <row r="304" spans="13:23" s="13" customFormat="1" ht="10.9" customHeight="1" x14ac:dyDescent="0.25">
      <c r="M304"/>
      <c r="N304"/>
      <c r="O304"/>
      <c r="P304"/>
      <c r="Q304"/>
      <c r="R304"/>
      <c r="S304"/>
      <c r="T304"/>
      <c r="U304"/>
      <c r="V304"/>
      <c r="W304"/>
    </row>
    <row r="305" spans="13:23" s="13" customFormat="1" ht="10.9" customHeight="1" x14ac:dyDescent="0.25">
      <c r="M305"/>
      <c r="N305"/>
      <c r="O305"/>
      <c r="P305"/>
      <c r="Q305"/>
      <c r="R305"/>
      <c r="S305"/>
      <c r="T305"/>
      <c r="U305"/>
      <c r="V305"/>
      <c r="W305"/>
    </row>
    <row r="306" spans="13:23" s="13" customFormat="1" ht="10.9" customHeight="1" x14ac:dyDescent="0.25">
      <c r="M306"/>
      <c r="N306"/>
      <c r="O306"/>
      <c r="P306"/>
      <c r="Q306"/>
      <c r="R306"/>
      <c r="S306"/>
      <c r="T306"/>
      <c r="U306"/>
      <c r="V306"/>
      <c r="W306"/>
    </row>
    <row r="307" spans="13:23" s="13" customFormat="1" ht="10.9" customHeight="1" x14ac:dyDescent="0.25">
      <c r="M307"/>
      <c r="N307"/>
      <c r="O307"/>
      <c r="P307"/>
      <c r="Q307"/>
      <c r="R307"/>
      <c r="S307"/>
      <c r="T307"/>
      <c r="U307"/>
      <c r="V307"/>
      <c r="W307"/>
    </row>
    <row r="308" spans="13:23" s="13" customFormat="1" ht="10.9" customHeight="1" x14ac:dyDescent="0.25">
      <c r="M308"/>
      <c r="N308"/>
      <c r="O308"/>
      <c r="P308"/>
      <c r="Q308"/>
      <c r="R308"/>
      <c r="S308"/>
      <c r="T308"/>
      <c r="U308"/>
      <c r="V308"/>
      <c r="W308"/>
    </row>
    <row r="309" spans="13:23" s="13" customFormat="1" ht="10.9" customHeight="1" x14ac:dyDescent="0.25">
      <c r="M309"/>
      <c r="N309"/>
      <c r="O309"/>
      <c r="P309"/>
      <c r="Q309"/>
      <c r="R309"/>
      <c r="S309"/>
      <c r="T309"/>
      <c r="U309"/>
      <c r="V309"/>
      <c r="W309"/>
    </row>
    <row r="310" spans="13:23" s="13" customFormat="1" ht="10.9" customHeight="1" x14ac:dyDescent="0.25">
      <c r="M310"/>
      <c r="N310"/>
      <c r="O310"/>
      <c r="P310"/>
      <c r="Q310"/>
      <c r="R310"/>
      <c r="S310"/>
      <c r="T310"/>
      <c r="U310"/>
      <c r="V310"/>
      <c r="W310"/>
    </row>
    <row r="311" spans="13:23" s="13" customFormat="1" ht="10.9" customHeight="1" x14ac:dyDescent="0.25">
      <c r="M311"/>
      <c r="N311"/>
      <c r="O311"/>
      <c r="P311"/>
      <c r="Q311"/>
      <c r="R311"/>
      <c r="S311"/>
      <c r="T311"/>
      <c r="U311"/>
      <c r="V311"/>
      <c r="W311"/>
    </row>
    <row r="312" spans="13:23" s="13" customFormat="1" ht="10.9" customHeight="1" x14ac:dyDescent="0.25">
      <c r="M312"/>
      <c r="N312"/>
      <c r="O312"/>
      <c r="P312"/>
      <c r="Q312"/>
      <c r="R312"/>
      <c r="S312"/>
      <c r="T312"/>
      <c r="U312"/>
      <c r="V312"/>
      <c r="W312"/>
    </row>
    <row r="313" spans="13:23" s="13" customFormat="1" ht="10.9" customHeight="1" x14ac:dyDescent="0.25">
      <c r="M313"/>
      <c r="N313"/>
      <c r="O313"/>
      <c r="P313"/>
      <c r="Q313"/>
      <c r="R313"/>
      <c r="S313"/>
      <c r="T313"/>
      <c r="U313"/>
      <c r="V313"/>
      <c r="W313"/>
    </row>
    <row r="314" spans="13:23" s="13" customFormat="1" ht="10.9" customHeight="1" x14ac:dyDescent="0.25">
      <c r="M314"/>
      <c r="N314"/>
      <c r="O314"/>
      <c r="P314"/>
      <c r="Q314"/>
      <c r="R314"/>
      <c r="S314"/>
      <c r="T314"/>
      <c r="U314"/>
      <c r="V314"/>
      <c r="W314"/>
    </row>
    <row r="315" spans="13:23" s="13" customFormat="1" ht="10.9" customHeight="1" x14ac:dyDescent="0.25">
      <c r="M315"/>
      <c r="N315"/>
      <c r="O315"/>
      <c r="P315"/>
      <c r="Q315"/>
      <c r="R315"/>
      <c r="S315"/>
      <c r="T315"/>
      <c r="U315"/>
      <c r="V315"/>
      <c r="W315"/>
    </row>
    <row r="316" spans="13:23" s="13" customFormat="1" ht="10.9" customHeight="1" x14ac:dyDescent="0.25">
      <c r="M316"/>
      <c r="N316"/>
      <c r="O316"/>
      <c r="P316"/>
      <c r="Q316"/>
      <c r="R316"/>
      <c r="S316"/>
      <c r="T316"/>
      <c r="U316"/>
      <c r="V316"/>
      <c r="W316"/>
    </row>
    <row r="317" spans="13:23" s="13" customFormat="1" ht="10.9" customHeight="1" x14ac:dyDescent="0.25">
      <c r="M317"/>
      <c r="N317"/>
      <c r="O317"/>
      <c r="P317"/>
      <c r="Q317"/>
      <c r="R317"/>
      <c r="S317"/>
      <c r="T317"/>
      <c r="U317"/>
      <c r="V317"/>
      <c r="W317"/>
    </row>
    <row r="318" spans="13:23" s="13" customFormat="1" ht="10.9" customHeight="1" x14ac:dyDescent="0.25">
      <c r="M318"/>
      <c r="N318"/>
      <c r="O318"/>
      <c r="P318"/>
      <c r="Q318"/>
      <c r="R318"/>
      <c r="S318"/>
      <c r="T318"/>
      <c r="U318"/>
      <c r="V318"/>
      <c r="W318"/>
    </row>
    <row r="319" spans="13:23" s="13" customFormat="1" ht="10.9" customHeight="1" x14ac:dyDescent="0.25">
      <c r="M319"/>
      <c r="N319"/>
      <c r="O319"/>
      <c r="P319"/>
      <c r="Q319"/>
      <c r="R319"/>
      <c r="S319"/>
      <c r="T319"/>
      <c r="U319"/>
      <c r="V319"/>
      <c r="W319"/>
    </row>
    <row r="320" spans="13:23" s="13" customFormat="1" ht="10.9" customHeight="1" x14ac:dyDescent="0.25">
      <c r="M320"/>
      <c r="N320"/>
      <c r="O320"/>
      <c r="P320"/>
      <c r="Q320"/>
      <c r="R320"/>
      <c r="S320"/>
      <c r="T320"/>
      <c r="U320"/>
      <c r="V320"/>
      <c r="W320"/>
    </row>
    <row r="321" spans="13:23" s="13" customFormat="1" ht="10.9" customHeight="1" x14ac:dyDescent="0.25">
      <c r="M321"/>
      <c r="N321"/>
      <c r="O321"/>
      <c r="P321"/>
      <c r="Q321"/>
      <c r="R321"/>
      <c r="S321"/>
      <c r="T321"/>
      <c r="U321"/>
      <c r="V321"/>
      <c r="W321"/>
    </row>
    <row r="322" spans="13:23" s="13" customFormat="1" ht="10.9" customHeight="1" x14ac:dyDescent="0.25">
      <c r="M322"/>
      <c r="N322"/>
      <c r="O322"/>
      <c r="P322"/>
      <c r="Q322"/>
      <c r="R322"/>
      <c r="S322"/>
      <c r="T322"/>
      <c r="U322"/>
      <c r="V322"/>
      <c r="W322"/>
    </row>
    <row r="323" spans="13:23" s="13" customFormat="1" ht="10.9" customHeight="1" x14ac:dyDescent="0.25">
      <c r="M323"/>
      <c r="N323"/>
      <c r="O323"/>
      <c r="P323"/>
      <c r="Q323"/>
      <c r="R323"/>
      <c r="S323"/>
      <c r="T323"/>
      <c r="U323"/>
      <c r="V323"/>
      <c r="W323"/>
    </row>
    <row r="324" spans="13:23" s="13" customFormat="1" ht="10.9" customHeight="1" x14ac:dyDescent="0.25">
      <c r="M324"/>
      <c r="N324"/>
      <c r="O324"/>
      <c r="P324"/>
      <c r="Q324"/>
      <c r="R324"/>
      <c r="S324"/>
      <c r="T324"/>
      <c r="U324"/>
      <c r="V324"/>
      <c r="W324"/>
    </row>
    <row r="325" spans="13:23" s="13" customFormat="1" ht="10.9" customHeight="1" x14ac:dyDescent="0.25">
      <c r="M325"/>
      <c r="N325"/>
      <c r="O325"/>
      <c r="P325"/>
      <c r="Q325"/>
      <c r="R325"/>
      <c r="S325"/>
      <c r="T325"/>
      <c r="U325"/>
      <c r="V325"/>
      <c r="W325"/>
    </row>
    <row r="326" spans="13:23" s="13" customFormat="1" ht="10.9" customHeight="1" x14ac:dyDescent="0.25">
      <c r="M326"/>
      <c r="N326"/>
      <c r="O326"/>
      <c r="P326"/>
      <c r="Q326"/>
      <c r="R326"/>
      <c r="S326"/>
      <c r="T326"/>
      <c r="U326"/>
      <c r="V326"/>
      <c r="W326"/>
    </row>
    <row r="327" spans="13:23" s="13" customFormat="1" ht="10.9" customHeight="1" x14ac:dyDescent="0.25">
      <c r="M327"/>
      <c r="N327"/>
      <c r="O327"/>
      <c r="P327"/>
      <c r="Q327"/>
      <c r="R327"/>
      <c r="S327"/>
      <c r="T327"/>
      <c r="U327"/>
      <c r="V327"/>
      <c r="W327"/>
    </row>
    <row r="328" spans="13:23" s="13" customFormat="1" ht="10.9" customHeight="1" x14ac:dyDescent="0.25">
      <c r="M328"/>
      <c r="N328"/>
      <c r="O328"/>
      <c r="P328"/>
      <c r="Q328"/>
      <c r="R328"/>
      <c r="S328"/>
      <c r="T328"/>
      <c r="U328"/>
      <c r="V328"/>
      <c r="W328"/>
    </row>
    <row r="329" spans="13:23" s="13" customFormat="1" ht="10.9" customHeight="1" x14ac:dyDescent="0.25">
      <c r="M329"/>
      <c r="N329"/>
      <c r="O329"/>
      <c r="P329"/>
      <c r="Q329"/>
      <c r="R329"/>
      <c r="S329"/>
      <c r="T329"/>
      <c r="U329"/>
      <c r="V329"/>
      <c r="W329"/>
    </row>
    <row r="330" spans="13:23" s="13" customFormat="1" ht="10.9" customHeight="1" x14ac:dyDescent="0.25">
      <c r="M330"/>
      <c r="N330"/>
      <c r="O330"/>
      <c r="P330"/>
      <c r="Q330"/>
      <c r="R330"/>
      <c r="S330"/>
      <c r="T330"/>
      <c r="U330"/>
      <c r="V330"/>
      <c r="W330"/>
    </row>
    <row r="331" spans="13:23" s="13" customFormat="1" ht="10.9" customHeight="1" x14ac:dyDescent="0.25">
      <c r="M331"/>
      <c r="N331"/>
      <c r="O331"/>
      <c r="P331"/>
      <c r="Q331"/>
      <c r="R331"/>
      <c r="S331"/>
      <c r="T331"/>
      <c r="U331"/>
      <c r="V331"/>
      <c r="W331"/>
    </row>
    <row r="332" spans="13:23" s="13" customFormat="1" ht="10.9" customHeight="1" x14ac:dyDescent="0.25">
      <c r="M332"/>
      <c r="N332"/>
      <c r="O332"/>
      <c r="P332"/>
      <c r="Q332"/>
      <c r="R332"/>
      <c r="S332"/>
      <c r="T332"/>
      <c r="U332"/>
      <c r="V332"/>
      <c r="W332"/>
    </row>
    <row r="333" spans="13:23" s="13" customFormat="1" ht="10.9" customHeight="1" x14ac:dyDescent="0.25">
      <c r="M333"/>
      <c r="N333"/>
      <c r="O333"/>
      <c r="P333"/>
      <c r="Q333"/>
      <c r="R333"/>
      <c r="S333"/>
      <c r="T333"/>
      <c r="U333"/>
      <c r="V333"/>
      <c r="W333"/>
    </row>
    <row r="334" spans="13:23" s="13" customFormat="1" ht="10.9" customHeight="1" x14ac:dyDescent="0.25">
      <c r="M334"/>
      <c r="N334"/>
      <c r="O334"/>
      <c r="P334"/>
      <c r="Q334"/>
      <c r="R334"/>
      <c r="S334"/>
      <c r="T334"/>
      <c r="U334"/>
      <c r="V334"/>
      <c r="W334"/>
    </row>
    <row r="335" spans="13:23" s="13" customFormat="1" ht="10.9" customHeight="1" x14ac:dyDescent="0.25">
      <c r="M335"/>
      <c r="N335"/>
      <c r="O335"/>
      <c r="P335"/>
      <c r="Q335"/>
      <c r="R335"/>
      <c r="S335"/>
      <c r="T335"/>
      <c r="U335"/>
      <c r="V335"/>
      <c r="W335"/>
    </row>
    <row r="336" spans="13:23" s="13" customFormat="1" ht="10.9" customHeight="1" x14ac:dyDescent="0.25">
      <c r="M336"/>
      <c r="N336"/>
      <c r="O336"/>
      <c r="P336"/>
      <c r="Q336"/>
      <c r="R336"/>
      <c r="S336"/>
      <c r="T336"/>
      <c r="U336"/>
      <c r="V336"/>
      <c r="W336"/>
    </row>
    <row r="337" spans="13:23" s="13" customFormat="1" ht="10.9" customHeight="1" x14ac:dyDescent="0.25">
      <c r="M337"/>
      <c r="N337"/>
      <c r="O337"/>
      <c r="P337"/>
      <c r="Q337"/>
      <c r="R337"/>
      <c r="S337"/>
      <c r="T337"/>
      <c r="U337"/>
      <c r="V337"/>
      <c r="W337"/>
    </row>
    <row r="338" spans="13:23" s="13" customFormat="1" ht="10.9" customHeight="1" x14ac:dyDescent="0.25">
      <c r="M338"/>
      <c r="N338"/>
      <c r="O338"/>
      <c r="P338"/>
      <c r="Q338"/>
      <c r="R338"/>
      <c r="S338"/>
      <c r="T338"/>
      <c r="U338"/>
      <c r="V338"/>
      <c r="W338"/>
    </row>
    <row r="339" spans="13:23" s="13" customFormat="1" ht="10.9" customHeight="1" x14ac:dyDescent="0.25">
      <c r="M339"/>
      <c r="N339"/>
      <c r="O339"/>
      <c r="P339"/>
      <c r="Q339"/>
      <c r="R339"/>
      <c r="S339"/>
      <c r="T339"/>
      <c r="U339"/>
      <c r="V339"/>
      <c r="W339"/>
    </row>
    <row r="340" spans="13:23" s="13" customFormat="1" ht="10.9" customHeight="1" x14ac:dyDescent="0.25">
      <c r="M340"/>
      <c r="N340"/>
      <c r="O340"/>
      <c r="P340"/>
      <c r="Q340"/>
      <c r="R340"/>
      <c r="S340"/>
      <c r="T340"/>
      <c r="U340"/>
      <c r="V340"/>
      <c r="W340"/>
    </row>
    <row r="341" spans="13:23" s="13" customFormat="1" ht="10.9" customHeight="1" x14ac:dyDescent="0.25">
      <c r="M341"/>
      <c r="N341"/>
      <c r="O341"/>
      <c r="P341"/>
      <c r="Q341"/>
      <c r="R341"/>
      <c r="S341"/>
      <c r="T341"/>
      <c r="U341"/>
      <c r="V341"/>
      <c r="W341"/>
    </row>
    <row r="342" spans="13:23" s="13" customFormat="1" ht="10.9" customHeight="1" x14ac:dyDescent="0.25">
      <c r="M342"/>
      <c r="N342"/>
      <c r="O342"/>
      <c r="P342"/>
      <c r="Q342"/>
      <c r="R342"/>
      <c r="S342"/>
      <c r="T342"/>
      <c r="U342"/>
      <c r="V342"/>
      <c r="W342"/>
    </row>
    <row r="343" spans="13:23" s="13" customFormat="1" ht="10.9" customHeight="1" x14ac:dyDescent="0.25">
      <c r="M343"/>
      <c r="N343"/>
      <c r="O343"/>
      <c r="P343"/>
      <c r="Q343"/>
      <c r="R343"/>
      <c r="S343"/>
      <c r="T343"/>
      <c r="U343"/>
      <c r="V343"/>
      <c r="W343"/>
    </row>
    <row r="344" spans="13:23" s="13" customFormat="1" ht="10.9" customHeight="1" x14ac:dyDescent="0.25">
      <c r="M344"/>
      <c r="N344"/>
      <c r="O344"/>
      <c r="P344"/>
      <c r="Q344"/>
      <c r="R344"/>
      <c r="S344"/>
      <c r="T344"/>
      <c r="U344"/>
      <c r="V344"/>
      <c r="W344"/>
    </row>
    <row r="345" spans="13:23" s="13" customFormat="1" ht="10.9" customHeight="1" x14ac:dyDescent="0.25">
      <c r="M345"/>
      <c r="N345"/>
      <c r="O345"/>
      <c r="P345"/>
      <c r="Q345"/>
      <c r="R345"/>
      <c r="S345"/>
      <c r="T345"/>
      <c r="U345"/>
      <c r="V345"/>
      <c r="W345"/>
    </row>
    <row r="346" spans="13:23" s="13" customFormat="1" ht="10.9" customHeight="1" x14ac:dyDescent="0.25">
      <c r="M346"/>
      <c r="N346"/>
      <c r="O346"/>
      <c r="P346"/>
      <c r="Q346"/>
      <c r="R346"/>
      <c r="S346"/>
      <c r="T346"/>
      <c r="U346"/>
      <c r="V346"/>
      <c r="W346"/>
    </row>
    <row r="347" spans="13:23" s="13" customFormat="1" ht="10.9" customHeight="1" x14ac:dyDescent="0.25">
      <c r="M347"/>
      <c r="N347"/>
      <c r="O347"/>
      <c r="P347"/>
      <c r="Q347"/>
      <c r="R347"/>
      <c r="S347"/>
      <c r="T347"/>
      <c r="U347"/>
      <c r="V347"/>
      <c r="W347"/>
    </row>
    <row r="348" spans="13:23" s="13" customFormat="1" ht="10.9" customHeight="1" x14ac:dyDescent="0.25">
      <c r="M348"/>
      <c r="N348"/>
      <c r="O348"/>
      <c r="P348"/>
      <c r="Q348"/>
      <c r="R348"/>
      <c r="S348"/>
      <c r="T348"/>
      <c r="U348"/>
      <c r="V348"/>
      <c r="W348"/>
    </row>
    <row r="349" spans="13:23" s="13" customFormat="1" ht="10.9" customHeight="1" x14ac:dyDescent="0.25">
      <c r="M349"/>
      <c r="N349"/>
      <c r="O349"/>
      <c r="P349"/>
      <c r="Q349"/>
      <c r="R349"/>
      <c r="S349"/>
      <c r="T349"/>
      <c r="U349"/>
      <c r="V349"/>
      <c r="W349"/>
    </row>
    <row r="350" spans="13:23" s="13" customFormat="1" ht="10.9" customHeight="1" x14ac:dyDescent="0.25">
      <c r="M350"/>
      <c r="N350"/>
      <c r="O350"/>
      <c r="P350"/>
      <c r="Q350"/>
      <c r="R350"/>
      <c r="S350"/>
      <c r="T350"/>
      <c r="U350"/>
      <c r="V350"/>
      <c r="W350"/>
    </row>
    <row r="351" spans="13:23" s="13" customFormat="1" ht="10.9" customHeight="1" x14ac:dyDescent="0.25">
      <c r="M351"/>
      <c r="N351"/>
      <c r="O351"/>
      <c r="P351"/>
      <c r="Q351"/>
      <c r="R351"/>
      <c r="S351"/>
      <c r="T351"/>
      <c r="U351"/>
      <c r="V351"/>
      <c r="W351"/>
    </row>
    <row r="352" spans="13:23" s="13" customFormat="1" ht="10.9" customHeight="1" x14ac:dyDescent="0.25">
      <c r="M352"/>
      <c r="N352"/>
      <c r="O352"/>
      <c r="P352"/>
      <c r="Q352"/>
      <c r="R352"/>
      <c r="S352"/>
      <c r="T352"/>
      <c r="U352"/>
      <c r="V352"/>
      <c r="W352"/>
    </row>
    <row r="353" spans="13:23" s="13" customFormat="1" ht="10.9" customHeight="1" x14ac:dyDescent="0.25">
      <c r="M353"/>
      <c r="N353"/>
      <c r="O353"/>
      <c r="P353"/>
      <c r="Q353"/>
      <c r="R353"/>
      <c r="S353"/>
      <c r="T353"/>
      <c r="U353"/>
      <c r="V353"/>
      <c r="W353"/>
    </row>
    <row r="354" spans="13:23" s="13" customFormat="1" ht="10.9" customHeight="1" x14ac:dyDescent="0.25">
      <c r="M354"/>
      <c r="N354"/>
      <c r="O354"/>
      <c r="P354"/>
      <c r="Q354"/>
      <c r="R354"/>
      <c r="S354"/>
      <c r="T354"/>
      <c r="U354"/>
      <c r="V354"/>
      <c r="W354"/>
    </row>
    <row r="355" spans="13:23" s="13" customFormat="1" ht="10.9" customHeight="1" x14ac:dyDescent="0.25">
      <c r="M355"/>
      <c r="N355"/>
      <c r="O355"/>
      <c r="P355"/>
      <c r="Q355"/>
      <c r="R355"/>
      <c r="S355"/>
      <c r="T355"/>
      <c r="U355"/>
      <c r="V355"/>
      <c r="W355"/>
    </row>
    <row r="356" spans="13:23" s="13" customFormat="1" ht="10.9" customHeight="1" x14ac:dyDescent="0.25">
      <c r="M356"/>
      <c r="N356"/>
      <c r="O356"/>
      <c r="P356"/>
      <c r="Q356"/>
      <c r="R356"/>
      <c r="S356"/>
      <c r="T356"/>
      <c r="U356"/>
      <c r="V356"/>
      <c r="W356"/>
    </row>
    <row r="357" spans="13:23" s="13" customFormat="1" ht="10.9" customHeight="1" x14ac:dyDescent="0.25">
      <c r="M357"/>
      <c r="N357"/>
      <c r="O357"/>
      <c r="P357"/>
      <c r="Q357"/>
      <c r="R357"/>
      <c r="S357"/>
      <c r="T357"/>
      <c r="U357"/>
      <c r="V357"/>
      <c r="W357"/>
    </row>
    <row r="358" spans="13:23" s="13" customFormat="1" ht="10.9" customHeight="1" x14ac:dyDescent="0.25">
      <c r="M358"/>
      <c r="N358"/>
      <c r="O358"/>
      <c r="P358"/>
      <c r="Q358"/>
      <c r="R358"/>
      <c r="S358"/>
      <c r="T358"/>
      <c r="U358"/>
      <c r="V358"/>
      <c r="W358"/>
    </row>
    <row r="359" spans="13:23" s="13" customFormat="1" ht="10.9" customHeight="1" x14ac:dyDescent="0.25">
      <c r="M359"/>
      <c r="N359"/>
      <c r="O359"/>
      <c r="P359"/>
      <c r="Q359"/>
      <c r="R359"/>
      <c r="S359"/>
      <c r="T359"/>
      <c r="U359"/>
      <c r="V359"/>
      <c r="W359"/>
    </row>
    <row r="360" spans="13:23" s="13" customFormat="1" ht="10.9" customHeight="1" x14ac:dyDescent="0.25">
      <c r="M360"/>
      <c r="N360"/>
      <c r="O360"/>
      <c r="P360"/>
      <c r="Q360"/>
      <c r="R360"/>
      <c r="S360"/>
      <c r="T360"/>
      <c r="U360"/>
      <c r="V360"/>
      <c r="W360"/>
    </row>
    <row r="361" spans="13:23" s="13" customFormat="1" ht="10.9" customHeight="1" x14ac:dyDescent="0.25">
      <c r="M361"/>
      <c r="N361"/>
      <c r="O361"/>
      <c r="P361"/>
      <c r="Q361"/>
      <c r="R361"/>
      <c r="S361"/>
      <c r="T361"/>
      <c r="U361"/>
      <c r="V361"/>
      <c r="W361"/>
    </row>
    <row r="362" spans="13:23" s="13" customFormat="1" ht="10.9" customHeight="1" x14ac:dyDescent="0.25">
      <c r="M362"/>
      <c r="N362"/>
      <c r="O362"/>
      <c r="P362"/>
      <c r="Q362"/>
      <c r="R362"/>
      <c r="S362"/>
      <c r="T362"/>
      <c r="U362"/>
      <c r="V362"/>
      <c r="W362"/>
    </row>
    <row r="363" spans="13:23" s="13" customFormat="1" ht="10.9" customHeight="1" x14ac:dyDescent="0.25">
      <c r="M363"/>
      <c r="N363"/>
      <c r="O363"/>
      <c r="P363"/>
      <c r="Q363"/>
      <c r="R363"/>
      <c r="S363"/>
      <c r="T363"/>
      <c r="U363"/>
      <c r="V363"/>
      <c r="W363"/>
    </row>
    <row r="364" spans="13:23" s="13" customFormat="1" ht="10.9" customHeight="1" x14ac:dyDescent="0.25">
      <c r="M364"/>
      <c r="N364"/>
      <c r="O364"/>
      <c r="P364"/>
      <c r="Q364"/>
      <c r="R364"/>
      <c r="S364"/>
      <c r="T364"/>
      <c r="U364"/>
      <c r="V364"/>
      <c r="W364"/>
    </row>
    <row r="365" spans="13:23" s="13" customFormat="1" ht="10.9" customHeight="1" x14ac:dyDescent="0.25">
      <c r="M365"/>
      <c r="N365"/>
      <c r="O365"/>
      <c r="P365"/>
      <c r="Q365"/>
      <c r="R365"/>
      <c r="S365"/>
      <c r="T365"/>
      <c r="U365"/>
      <c r="V365"/>
      <c r="W365"/>
    </row>
    <row r="366" spans="13:23" s="13" customFormat="1" ht="10.9" customHeight="1" x14ac:dyDescent="0.25">
      <c r="M366"/>
      <c r="N366"/>
      <c r="O366"/>
      <c r="P366"/>
      <c r="Q366"/>
      <c r="R366"/>
      <c r="S366"/>
      <c r="T366"/>
      <c r="U366"/>
      <c r="V366"/>
      <c r="W366"/>
    </row>
    <row r="367" spans="13:23" s="13" customFormat="1" ht="10.9" customHeight="1" x14ac:dyDescent="0.25">
      <c r="M367"/>
      <c r="N367"/>
      <c r="O367"/>
      <c r="P367"/>
      <c r="Q367"/>
      <c r="R367"/>
      <c r="S367"/>
      <c r="T367"/>
      <c r="U367"/>
      <c r="V367"/>
      <c r="W367"/>
    </row>
    <row r="368" spans="13:23" s="13" customFormat="1" ht="10.9" customHeight="1" x14ac:dyDescent="0.25">
      <c r="M368"/>
      <c r="N368"/>
      <c r="O368"/>
      <c r="P368"/>
      <c r="Q368"/>
      <c r="R368"/>
      <c r="S368"/>
      <c r="T368"/>
      <c r="U368"/>
      <c r="V368"/>
      <c r="W368"/>
    </row>
    <row r="369" spans="13:23" s="13" customFormat="1" ht="10.9" customHeight="1" x14ac:dyDescent="0.25">
      <c r="M369"/>
      <c r="N369"/>
      <c r="O369"/>
      <c r="P369"/>
      <c r="Q369"/>
      <c r="R369"/>
      <c r="S369"/>
      <c r="T369"/>
      <c r="U369"/>
      <c r="V369"/>
      <c r="W369"/>
    </row>
    <row r="370" spans="13:23" s="13" customFormat="1" ht="10.9" customHeight="1" x14ac:dyDescent="0.25">
      <c r="M370"/>
      <c r="N370"/>
      <c r="O370"/>
      <c r="P370"/>
      <c r="Q370"/>
      <c r="R370"/>
      <c r="S370"/>
      <c r="T370"/>
      <c r="U370"/>
      <c r="V370"/>
      <c r="W370"/>
    </row>
    <row r="371" spans="13:23" s="13" customFormat="1" ht="10.9" customHeight="1" x14ac:dyDescent="0.25">
      <c r="M371"/>
      <c r="N371"/>
      <c r="O371"/>
      <c r="P371"/>
      <c r="Q371"/>
      <c r="R371"/>
      <c r="S371"/>
      <c r="T371"/>
      <c r="U371"/>
      <c r="V371"/>
      <c r="W371"/>
    </row>
    <row r="372" spans="13:23" s="13" customFormat="1" ht="10.9" customHeight="1" x14ac:dyDescent="0.25">
      <c r="M372"/>
      <c r="N372"/>
      <c r="O372"/>
      <c r="P372"/>
      <c r="Q372"/>
      <c r="R372"/>
      <c r="S372"/>
      <c r="T372"/>
      <c r="U372"/>
      <c r="V372"/>
      <c r="W372"/>
    </row>
    <row r="373" spans="13:23" s="13" customFormat="1" ht="10.9" customHeight="1" x14ac:dyDescent="0.25">
      <c r="M373"/>
      <c r="N373"/>
      <c r="O373"/>
      <c r="P373"/>
      <c r="Q373"/>
      <c r="R373"/>
      <c r="S373"/>
      <c r="T373"/>
      <c r="U373"/>
      <c r="V373"/>
      <c r="W373"/>
    </row>
    <row r="374" spans="13:23" s="13" customFormat="1" ht="10.9" customHeight="1" x14ac:dyDescent="0.25">
      <c r="M374"/>
      <c r="N374"/>
      <c r="O374"/>
      <c r="P374"/>
      <c r="Q374"/>
      <c r="R374"/>
      <c r="S374"/>
      <c r="T374"/>
      <c r="U374"/>
      <c r="V374"/>
      <c r="W374"/>
    </row>
    <row r="375" spans="13:23" s="13" customFormat="1" ht="10.9" customHeight="1" x14ac:dyDescent="0.25">
      <c r="M375"/>
      <c r="N375"/>
      <c r="O375"/>
      <c r="P375"/>
      <c r="Q375"/>
      <c r="R375"/>
      <c r="S375"/>
      <c r="T375"/>
      <c r="U375"/>
      <c r="V375"/>
      <c r="W375"/>
    </row>
    <row r="376" spans="13:23" s="13" customFormat="1" ht="10.9" customHeight="1" x14ac:dyDescent="0.25">
      <c r="M376"/>
      <c r="N376"/>
      <c r="O376"/>
      <c r="P376"/>
      <c r="Q376"/>
      <c r="R376"/>
      <c r="S376"/>
      <c r="T376"/>
      <c r="U376"/>
      <c r="V376"/>
      <c r="W376"/>
    </row>
    <row r="377" spans="13:23" s="13" customFormat="1" ht="10.9" customHeight="1" x14ac:dyDescent="0.25">
      <c r="M377"/>
      <c r="N377"/>
      <c r="O377"/>
      <c r="P377"/>
      <c r="Q377"/>
      <c r="R377"/>
      <c r="S377"/>
      <c r="T377"/>
      <c r="U377"/>
      <c r="V377"/>
      <c r="W377"/>
    </row>
    <row r="378" spans="13:23" s="13" customFormat="1" ht="10.9" customHeight="1" x14ac:dyDescent="0.25">
      <c r="M378"/>
      <c r="N378"/>
      <c r="O378"/>
      <c r="P378"/>
      <c r="Q378"/>
      <c r="R378"/>
      <c r="S378"/>
      <c r="T378"/>
      <c r="U378"/>
      <c r="V378"/>
      <c r="W378"/>
    </row>
    <row r="379" spans="13:23" s="13" customFormat="1" ht="10.9" customHeight="1" x14ac:dyDescent="0.25">
      <c r="M379"/>
      <c r="N379"/>
      <c r="O379"/>
      <c r="P379"/>
      <c r="Q379"/>
      <c r="R379"/>
      <c r="S379"/>
      <c r="T379"/>
      <c r="U379"/>
      <c r="V379"/>
      <c r="W379"/>
    </row>
    <row r="380" spans="13:23" s="13" customFormat="1" ht="10.9" customHeight="1" x14ac:dyDescent="0.25">
      <c r="M380"/>
      <c r="N380"/>
      <c r="O380"/>
      <c r="P380"/>
      <c r="Q380"/>
      <c r="R380"/>
      <c r="S380"/>
      <c r="T380"/>
      <c r="U380"/>
      <c r="V380"/>
      <c r="W380"/>
    </row>
    <row r="381" spans="13:23" s="13" customFormat="1" ht="10.9" customHeight="1" x14ac:dyDescent="0.25">
      <c r="M381"/>
      <c r="N381"/>
      <c r="O381"/>
      <c r="P381"/>
      <c r="Q381"/>
      <c r="R381"/>
      <c r="S381"/>
      <c r="T381"/>
      <c r="U381"/>
      <c r="V381"/>
      <c r="W381"/>
    </row>
    <row r="382" spans="13:23" s="13" customFormat="1" ht="10.9" customHeight="1" x14ac:dyDescent="0.25">
      <c r="M382"/>
      <c r="N382"/>
      <c r="O382"/>
      <c r="P382"/>
      <c r="Q382"/>
      <c r="R382"/>
      <c r="S382"/>
      <c r="T382"/>
      <c r="U382"/>
      <c r="V382"/>
      <c r="W382"/>
    </row>
    <row r="383" spans="13:23" s="13" customFormat="1" ht="10.9" customHeight="1" x14ac:dyDescent="0.25">
      <c r="M383"/>
      <c r="N383"/>
      <c r="O383"/>
      <c r="P383"/>
      <c r="Q383"/>
      <c r="R383"/>
      <c r="S383"/>
      <c r="T383"/>
      <c r="U383"/>
      <c r="V383"/>
      <c r="W383"/>
    </row>
    <row r="384" spans="13:23" s="13" customFormat="1" ht="10.9" customHeight="1" x14ac:dyDescent="0.25">
      <c r="M384"/>
      <c r="N384"/>
      <c r="O384"/>
      <c r="P384"/>
      <c r="Q384"/>
      <c r="R384"/>
      <c r="S384"/>
      <c r="T384"/>
      <c r="U384"/>
      <c r="V384"/>
      <c r="W384"/>
    </row>
    <row r="385" spans="13:23" s="13" customFormat="1" ht="10.9" customHeight="1" x14ac:dyDescent="0.25">
      <c r="M385"/>
      <c r="N385"/>
      <c r="O385"/>
      <c r="P385"/>
      <c r="Q385"/>
      <c r="R385"/>
      <c r="S385"/>
      <c r="T385"/>
      <c r="U385"/>
      <c r="V385"/>
      <c r="W385"/>
    </row>
    <row r="386" spans="13:23" s="13" customFormat="1" ht="10.9" customHeight="1" x14ac:dyDescent="0.25">
      <c r="M386"/>
      <c r="N386"/>
      <c r="O386"/>
      <c r="P386"/>
      <c r="Q386"/>
      <c r="R386"/>
      <c r="S386"/>
      <c r="T386"/>
      <c r="U386"/>
      <c r="V386"/>
      <c r="W386"/>
    </row>
    <row r="387" spans="13:23" s="13" customFormat="1" ht="10.9" customHeight="1" x14ac:dyDescent="0.25">
      <c r="M387"/>
      <c r="N387"/>
      <c r="O387"/>
      <c r="P387"/>
      <c r="Q387"/>
      <c r="R387"/>
      <c r="S387"/>
      <c r="T387"/>
      <c r="U387"/>
      <c r="V387"/>
      <c r="W387"/>
    </row>
    <row r="388" spans="13:23" s="13" customFormat="1" ht="10.9" customHeight="1" x14ac:dyDescent="0.25">
      <c r="M388"/>
      <c r="N388"/>
      <c r="O388"/>
      <c r="P388"/>
      <c r="Q388"/>
      <c r="R388"/>
      <c r="S388"/>
      <c r="T388"/>
      <c r="U388"/>
      <c r="V388"/>
      <c r="W388"/>
    </row>
    <row r="389" spans="13:23" s="13" customFormat="1" ht="10.9" customHeight="1" x14ac:dyDescent="0.25">
      <c r="M389"/>
      <c r="N389"/>
      <c r="O389"/>
      <c r="P389"/>
      <c r="Q389"/>
      <c r="R389"/>
      <c r="S389"/>
      <c r="T389"/>
      <c r="U389"/>
      <c r="V389"/>
      <c r="W389"/>
    </row>
    <row r="390" spans="13:23" s="13" customFormat="1" ht="10.9" customHeight="1" x14ac:dyDescent="0.25">
      <c r="M390"/>
      <c r="N390"/>
      <c r="O390"/>
      <c r="P390"/>
      <c r="Q390"/>
      <c r="R390"/>
      <c r="S390"/>
      <c r="T390"/>
      <c r="U390"/>
      <c r="V390"/>
      <c r="W390"/>
    </row>
    <row r="391" spans="13:23" s="13" customFormat="1" ht="10.9" customHeight="1" x14ac:dyDescent="0.25">
      <c r="M391"/>
      <c r="N391"/>
      <c r="O391"/>
      <c r="P391"/>
      <c r="Q391"/>
      <c r="R391"/>
      <c r="S391"/>
      <c r="T391"/>
      <c r="U391"/>
      <c r="V391"/>
      <c r="W391"/>
    </row>
    <row r="392" spans="13:23" s="13" customFormat="1" ht="10.9" customHeight="1" x14ac:dyDescent="0.25">
      <c r="M392"/>
      <c r="N392"/>
      <c r="O392"/>
      <c r="P392"/>
      <c r="Q392"/>
      <c r="R392"/>
      <c r="S392"/>
      <c r="T392"/>
      <c r="U392"/>
      <c r="V392"/>
      <c r="W392"/>
    </row>
    <row r="393" spans="13:23" s="13" customFormat="1" ht="10.9" customHeight="1" x14ac:dyDescent="0.25">
      <c r="M393"/>
      <c r="N393"/>
      <c r="O393"/>
      <c r="P393"/>
      <c r="Q393"/>
      <c r="R393"/>
      <c r="S393"/>
      <c r="T393"/>
      <c r="U393"/>
      <c r="V393"/>
      <c r="W393"/>
    </row>
    <row r="394" spans="13:23" s="13" customFormat="1" ht="10.9" customHeight="1" x14ac:dyDescent="0.25">
      <c r="M394"/>
      <c r="N394"/>
      <c r="O394"/>
      <c r="P394"/>
      <c r="Q394"/>
      <c r="R394"/>
      <c r="S394"/>
      <c r="T394"/>
      <c r="U394"/>
      <c r="V394"/>
      <c r="W394"/>
    </row>
    <row r="395" spans="13:23" s="13" customFormat="1" ht="10.9" customHeight="1" x14ac:dyDescent="0.25">
      <c r="M395"/>
      <c r="N395"/>
      <c r="O395"/>
      <c r="P395"/>
      <c r="Q395"/>
      <c r="R395"/>
      <c r="S395"/>
      <c r="T395"/>
      <c r="U395"/>
      <c r="V395"/>
      <c r="W395"/>
    </row>
    <row r="396" spans="13:23" s="13" customFormat="1" ht="10.9" customHeight="1" x14ac:dyDescent="0.25">
      <c r="M396"/>
      <c r="N396"/>
      <c r="O396"/>
      <c r="P396"/>
      <c r="Q396"/>
      <c r="R396"/>
      <c r="S396"/>
      <c r="T396"/>
      <c r="U396"/>
      <c r="V396"/>
      <c r="W396"/>
    </row>
    <row r="397" spans="13:23" s="13" customFormat="1" ht="10.9" customHeight="1" x14ac:dyDescent="0.25">
      <c r="M397"/>
      <c r="N397"/>
      <c r="O397"/>
      <c r="P397"/>
      <c r="Q397"/>
      <c r="R397"/>
      <c r="S397"/>
      <c r="T397"/>
      <c r="U397"/>
      <c r="V397"/>
      <c r="W397"/>
    </row>
    <row r="398" spans="13:23" s="13" customFormat="1" ht="10.9" customHeight="1" x14ac:dyDescent="0.25">
      <c r="M398"/>
      <c r="N398"/>
      <c r="O398"/>
      <c r="P398"/>
      <c r="Q398"/>
      <c r="R398"/>
      <c r="S398"/>
      <c r="T398"/>
      <c r="U398"/>
      <c r="V398"/>
      <c r="W398"/>
    </row>
    <row r="399" spans="13:23" s="13" customFormat="1" ht="10.9" customHeight="1" x14ac:dyDescent="0.25">
      <c r="M399"/>
      <c r="N399"/>
      <c r="O399"/>
      <c r="P399"/>
      <c r="Q399"/>
      <c r="R399"/>
      <c r="S399"/>
      <c r="T399"/>
      <c r="U399"/>
      <c r="V399"/>
      <c r="W399"/>
    </row>
    <row r="400" spans="13:23" s="13" customFormat="1" ht="10.9" customHeight="1" x14ac:dyDescent="0.25">
      <c r="M400"/>
      <c r="N400"/>
      <c r="O400"/>
      <c r="P400"/>
      <c r="Q400"/>
      <c r="R400"/>
      <c r="S400"/>
      <c r="T400"/>
      <c r="U400"/>
      <c r="V400"/>
      <c r="W400"/>
    </row>
    <row r="401" spans="13:23" s="13" customFormat="1" ht="10.9" customHeight="1" x14ac:dyDescent="0.25">
      <c r="M401"/>
      <c r="N401"/>
      <c r="O401"/>
      <c r="P401"/>
      <c r="Q401"/>
      <c r="R401"/>
      <c r="S401"/>
      <c r="T401"/>
      <c r="U401"/>
      <c r="V401"/>
      <c r="W401"/>
    </row>
    <row r="402" spans="13:23" s="13" customFormat="1" ht="10.9" customHeight="1" x14ac:dyDescent="0.25">
      <c r="M402"/>
      <c r="N402"/>
      <c r="O402"/>
      <c r="P402"/>
      <c r="Q402"/>
      <c r="R402"/>
      <c r="S402"/>
      <c r="T402"/>
      <c r="U402"/>
      <c r="V402"/>
      <c r="W402"/>
    </row>
    <row r="403" spans="13:23" s="13" customFormat="1" ht="10.9" customHeight="1" x14ac:dyDescent="0.25">
      <c r="M403"/>
      <c r="N403"/>
      <c r="O403"/>
      <c r="P403"/>
      <c r="Q403"/>
      <c r="R403"/>
      <c r="S403"/>
      <c r="T403"/>
      <c r="U403"/>
      <c r="V403"/>
      <c r="W403"/>
    </row>
    <row r="404" spans="13:23" s="13" customFormat="1" ht="10.9" customHeight="1" x14ac:dyDescent="0.25">
      <c r="M404"/>
      <c r="N404"/>
      <c r="O404"/>
      <c r="P404"/>
      <c r="Q404"/>
      <c r="R404"/>
      <c r="S404"/>
      <c r="T404"/>
      <c r="U404"/>
      <c r="V404"/>
      <c r="W404"/>
    </row>
    <row r="405" spans="13:23" s="13" customFormat="1" ht="10.9" customHeight="1" x14ac:dyDescent="0.25">
      <c r="M405"/>
      <c r="N405"/>
      <c r="O405"/>
      <c r="P405"/>
      <c r="Q405"/>
      <c r="R405"/>
      <c r="S405"/>
      <c r="T405"/>
      <c r="U405"/>
      <c r="V405"/>
      <c r="W405"/>
    </row>
    <row r="406" spans="13:23" s="13" customFormat="1" ht="10.9" customHeight="1" x14ac:dyDescent="0.25">
      <c r="M406"/>
      <c r="N406"/>
      <c r="O406"/>
      <c r="P406"/>
      <c r="Q406"/>
      <c r="R406"/>
      <c r="S406"/>
      <c r="T406"/>
      <c r="U406"/>
      <c r="V406"/>
      <c r="W406"/>
    </row>
    <row r="407" spans="13:23" s="13" customFormat="1" ht="10.9" customHeight="1" x14ac:dyDescent="0.25">
      <c r="M407"/>
      <c r="N407"/>
      <c r="O407"/>
      <c r="P407"/>
      <c r="Q407"/>
      <c r="R407"/>
      <c r="S407"/>
      <c r="T407"/>
      <c r="U407"/>
      <c r="V407"/>
      <c r="W407"/>
    </row>
    <row r="408" spans="13:23" s="13" customFormat="1" ht="10.9" customHeight="1" x14ac:dyDescent="0.25">
      <c r="M408"/>
      <c r="N408"/>
      <c r="O408"/>
      <c r="P408"/>
      <c r="Q408"/>
      <c r="R408"/>
      <c r="S408"/>
      <c r="T408"/>
      <c r="U408"/>
      <c r="V408"/>
      <c r="W408"/>
    </row>
    <row r="409" spans="13:23" s="13" customFormat="1" ht="10.9" customHeight="1" x14ac:dyDescent="0.25">
      <c r="M409"/>
      <c r="N409"/>
      <c r="O409"/>
      <c r="P409"/>
      <c r="Q409"/>
      <c r="R409"/>
      <c r="S409"/>
      <c r="T409"/>
      <c r="U409"/>
      <c r="V409"/>
      <c r="W409"/>
    </row>
    <row r="410" spans="13:23" s="13" customFormat="1" ht="10.9" customHeight="1" x14ac:dyDescent="0.25">
      <c r="M410"/>
      <c r="N410"/>
      <c r="O410"/>
      <c r="P410"/>
      <c r="Q410"/>
      <c r="R410"/>
      <c r="S410"/>
      <c r="T410"/>
      <c r="U410"/>
      <c r="V410"/>
      <c r="W410"/>
    </row>
    <row r="411" spans="13:23" s="13" customFormat="1" ht="10.9" customHeight="1" x14ac:dyDescent="0.25">
      <c r="M411"/>
      <c r="N411"/>
      <c r="O411"/>
      <c r="P411"/>
      <c r="Q411"/>
      <c r="R411"/>
      <c r="S411"/>
      <c r="T411"/>
      <c r="U411"/>
      <c r="V411"/>
      <c r="W411"/>
    </row>
    <row r="412" spans="13:23" s="13" customFormat="1" ht="10.9" customHeight="1" x14ac:dyDescent="0.25">
      <c r="M412"/>
      <c r="N412"/>
      <c r="O412"/>
      <c r="P412"/>
      <c r="Q412"/>
      <c r="R412"/>
      <c r="S412"/>
      <c r="T412"/>
      <c r="U412"/>
      <c r="V412"/>
      <c r="W412"/>
    </row>
    <row r="413" spans="13:23" s="13" customFormat="1" ht="10.9" customHeight="1" x14ac:dyDescent="0.25">
      <c r="M413"/>
      <c r="N413"/>
      <c r="O413"/>
      <c r="P413"/>
      <c r="Q413"/>
      <c r="R413"/>
      <c r="S413"/>
      <c r="T413"/>
      <c r="U413"/>
      <c r="V413"/>
      <c r="W413"/>
    </row>
    <row r="414" spans="13:23" s="13" customFormat="1" ht="10.9" customHeight="1" x14ac:dyDescent="0.25">
      <c r="M414"/>
      <c r="N414"/>
      <c r="O414"/>
      <c r="P414"/>
      <c r="Q414"/>
      <c r="R414"/>
      <c r="S414"/>
      <c r="T414"/>
      <c r="U414"/>
      <c r="V414"/>
      <c r="W414"/>
    </row>
    <row r="415" spans="13:23" s="13" customFormat="1" ht="10.9" customHeight="1" x14ac:dyDescent="0.25">
      <c r="M415"/>
      <c r="N415"/>
      <c r="O415"/>
      <c r="P415"/>
      <c r="Q415"/>
      <c r="R415"/>
      <c r="S415"/>
      <c r="T415"/>
      <c r="U415"/>
      <c r="V415"/>
      <c r="W415"/>
    </row>
    <row r="416" spans="13:23" s="13" customFormat="1" ht="10.9" customHeight="1" x14ac:dyDescent="0.25">
      <c r="M416"/>
      <c r="N416"/>
      <c r="O416"/>
      <c r="P416"/>
      <c r="Q416"/>
      <c r="R416"/>
      <c r="S416"/>
      <c r="T416"/>
      <c r="U416"/>
      <c r="V416"/>
      <c r="W416"/>
    </row>
    <row r="417" spans="13:23" s="13" customFormat="1" ht="10.9" customHeight="1" x14ac:dyDescent="0.25">
      <c r="M417"/>
      <c r="N417"/>
      <c r="O417"/>
      <c r="P417"/>
      <c r="Q417"/>
      <c r="R417"/>
      <c r="S417"/>
      <c r="T417"/>
      <c r="U417"/>
      <c r="V417"/>
      <c r="W417"/>
    </row>
    <row r="418" spans="13:23" s="13" customFormat="1" ht="10.9" customHeight="1" x14ac:dyDescent="0.25">
      <c r="M418"/>
      <c r="N418"/>
      <c r="O418"/>
      <c r="P418"/>
      <c r="Q418"/>
      <c r="R418"/>
      <c r="S418"/>
      <c r="T418"/>
      <c r="U418"/>
      <c r="V418"/>
      <c r="W418"/>
    </row>
    <row r="419" spans="13:23" s="13" customFormat="1" ht="10.9" customHeight="1" x14ac:dyDescent="0.25">
      <c r="M419"/>
      <c r="N419"/>
      <c r="O419"/>
      <c r="P419"/>
      <c r="Q419"/>
      <c r="R419"/>
      <c r="S419"/>
      <c r="T419"/>
      <c r="U419"/>
      <c r="V419"/>
      <c r="W419"/>
    </row>
    <row r="420" spans="13:23" s="13" customFormat="1" ht="10.9" customHeight="1" x14ac:dyDescent="0.25">
      <c r="M420"/>
      <c r="N420"/>
      <c r="O420"/>
      <c r="P420"/>
      <c r="Q420"/>
      <c r="R420"/>
      <c r="S420"/>
      <c r="T420"/>
      <c r="U420"/>
      <c r="V420"/>
      <c r="W420"/>
    </row>
    <row r="421" spans="13:23" s="13" customFormat="1" ht="10.9" customHeight="1" x14ac:dyDescent="0.25">
      <c r="M421"/>
      <c r="N421"/>
      <c r="O421"/>
      <c r="P421"/>
      <c r="Q421"/>
      <c r="R421"/>
      <c r="S421"/>
      <c r="T421"/>
      <c r="U421"/>
      <c r="V421"/>
      <c r="W421"/>
    </row>
    <row r="422" spans="13:23" s="13" customFormat="1" ht="10.9" customHeight="1" x14ac:dyDescent="0.25">
      <c r="M422"/>
      <c r="N422"/>
      <c r="O422"/>
      <c r="P422"/>
      <c r="Q422"/>
      <c r="R422"/>
      <c r="S422"/>
      <c r="T422"/>
      <c r="U422"/>
      <c r="V422"/>
      <c r="W422"/>
    </row>
    <row r="423" spans="13:23" s="13" customFormat="1" ht="10.9" customHeight="1" x14ac:dyDescent="0.25">
      <c r="M423"/>
      <c r="N423"/>
      <c r="O423"/>
      <c r="P423"/>
      <c r="Q423"/>
      <c r="R423"/>
      <c r="S423"/>
      <c r="T423"/>
      <c r="U423"/>
      <c r="V423"/>
      <c r="W423"/>
    </row>
    <row r="424" spans="13:23" s="13" customFormat="1" ht="10.9" customHeight="1" x14ac:dyDescent="0.25">
      <c r="M424"/>
      <c r="N424"/>
      <c r="O424"/>
      <c r="P424"/>
      <c r="Q424"/>
      <c r="R424"/>
      <c r="S424"/>
      <c r="T424"/>
      <c r="U424"/>
      <c r="V424"/>
      <c r="W424"/>
    </row>
    <row r="425" spans="13:23" s="13" customFormat="1" ht="10.9" customHeight="1" x14ac:dyDescent="0.25">
      <c r="M425"/>
      <c r="N425"/>
      <c r="O425"/>
      <c r="P425"/>
      <c r="Q425"/>
      <c r="R425"/>
      <c r="S425"/>
      <c r="T425"/>
      <c r="U425"/>
      <c r="V425"/>
      <c r="W425"/>
    </row>
    <row r="426" spans="13:23" s="13" customFormat="1" ht="10.9" customHeight="1" x14ac:dyDescent="0.25">
      <c r="M426"/>
      <c r="N426"/>
      <c r="O426"/>
      <c r="P426"/>
      <c r="Q426"/>
      <c r="R426"/>
      <c r="S426"/>
      <c r="T426"/>
      <c r="U426"/>
      <c r="V426"/>
      <c r="W426"/>
    </row>
    <row r="427" spans="13:23" s="13" customFormat="1" ht="10.9" customHeight="1" x14ac:dyDescent="0.25">
      <c r="M427"/>
      <c r="N427"/>
      <c r="O427"/>
      <c r="P427"/>
      <c r="Q427"/>
      <c r="R427"/>
      <c r="S427"/>
      <c r="T427"/>
      <c r="U427"/>
      <c r="V427"/>
      <c r="W427"/>
    </row>
    <row r="428" spans="13:23" s="13" customFormat="1" ht="10.9" customHeight="1" x14ac:dyDescent="0.25">
      <c r="M428"/>
      <c r="N428"/>
      <c r="O428"/>
      <c r="P428"/>
      <c r="Q428"/>
      <c r="R428"/>
      <c r="S428"/>
      <c r="T428"/>
      <c r="U428"/>
      <c r="V428"/>
      <c r="W428"/>
    </row>
    <row r="429" spans="13:23" s="13" customFormat="1" ht="10.9" customHeight="1" x14ac:dyDescent="0.25">
      <c r="M429"/>
      <c r="N429"/>
      <c r="O429"/>
      <c r="P429"/>
      <c r="Q429"/>
      <c r="R429"/>
      <c r="S429"/>
      <c r="T429"/>
      <c r="U429"/>
      <c r="V429"/>
      <c r="W429"/>
    </row>
    <row r="430" spans="13:23" s="13" customFormat="1" ht="10.9" customHeight="1" x14ac:dyDescent="0.25">
      <c r="M430"/>
      <c r="N430"/>
      <c r="O430"/>
      <c r="P430"/>
      <c r="Q430"/>
      <c r="R430"/>
      <c r="S430"/>
      <c r="T430"/>
      <c r="U430"/>
      <c r="V430"/>
      <c r="W430"/>
    </row>
    <row r="431" spans="13:23" s="13" customFormat="1" ht="10.9" customHeight="1" x14ac:dyDescent="0.25">
      <c r="M431"/>
      <c r="N431"/>
      <c r="O431"/>
      <c r="P431"/>
      <c r="Q431"/>
      <c r="R431"/>
      <c r="S431"/>
      <c r="T431"/>
      <c r="U431"/>
      <c r="V431"/>
      <c r="W431"/>
    </row>
    <row r="432" spans="13:23" s="13" customFormat="1" ht="10.9" customHeight="1" x14ac:dyDescent="0.25">
      <c r="M432"/>
      <c r="N432"/>
      <c r="O432"/>
      <c r="P432"/>
      <c r="Q432"/>
      <c r="R432"/>
      <c r="S432"/>
      <c r="T432"/>
      <c r="U432"/>
      <c r="V432"/>
      <c r="W432"/>
    </row>
    <row r="433" spans="13:23" s="13" customFormat="1" ht="10.9" customHeight="1" x14ac:dyDescent="0.25">
      <c r="M433"/>
      <c r="N433"/>
      <c r="O433"/>
      <c r="P433"/>
      <c r="Q433"/>
      <c r="R433"/>
      <c r="S433"/>
      <c r="T433"/>
      <c r="U433"/>
      <c r="V433"/>
      <c r="W433"/>
    </row>
    <row r="434" spans="13:23" s="13" customFormat="1" ht="10.9" customHeight="1" x14ac:dyDescent="0.25">
      <c r="M434"/>
      <c r="N434"/>
      <c r="O434"/>
      <c r="P434"/>
      <c r="Q434"/>
      <c r="R434"/>
      <c r="S434"/>
      <c r="T434"/>
      <c r="U434"/>
      <c r="V434"/>
      <c r="W434"/>
    </row>
    <row r="435" spans="13:23" s="13" customFormat="1" ht="10.9" customHeight="1" x14ac:dyDescent="0.25">
      <c r="M435"/>
      <c r="N435"/>
      <c r="O435"/>
      <c r="P435"/>
      <c r="Q435"/>
      <c r="R435"/>
      <c r="S435"/>
      <c r="T435"/>
      <c r="U435"/>
      <c r="V435"/>
      <c r="W435"/>
    </row>
    <row r="436" spans="13:23" s="13" customFormat="1" ht="10.9" customHeight="1" x14ac:dyDescent="0.25">
      <c r="M436"/>
      <c r="N436"/>
      <c r="O436"/>
      <c r="P436"/>
      <c r="Q436"/>
      <c r="R436"/>
      <c r="S436"/>
      <c r="T436"/>
      <c r="U436"/>
      <c r="V436"/>
      <c r="W436"/>
    </row>
    <row r="437" spans="13:23" s="13" customFormat="1" ht="10.9" customHeight="1" x14ac:dyDescent="0.25">
      <c r="M437"/>
      <c r="N437"/>
      <c r="O437"/>
      <c r="P437"/>
      <c r="Q437"/>
      <c r="R437"/>
      <c r="S437"/>
      <c r="T437"/>
      <c r="U437"/>
      <c r="V437"/>
      <c r="W437"/>
    </row>
    <row r="438" spans="13:23" s="13" customFormat="1" ht="10.9" customHeight="1" x14ac:dyDescent="0.25">
      <c r="M438"/>
      <c r="N438"/>
      <c r="O438"/>
      <c r="P438"/>
      <c r="Q438"/>
      <c r="R438"/>
      <c r="S438"/>
      <c r="T438"/>
      <c r="U438"/>
      <c r="V438"/>
      <c r="W438"/>
    </row>
    <row r="439" spans="13:23" s="13" customFormat="1" ht="10.9" customHeight="1" x14ac:dyDescent="0.25">
      <c r="M439"/>
      <c r="N439"/>
      <c r="O439"/>
      <c r="P439"/>
      <c r="Q439"/>
      <c r="R439"/>
      <c r="S439"/>
      <c r="T439"/>
      <c r="U439"/>
      <c r="V439"/>
      <c r="W439"/>
    </row>
    <row r="440" spans="13:23" s="13" customFormat="1" ht="10.9" customHeight="1" x14ac:dyDescent="0.25">
      <c r="M440"/>
      <c r="N440"/>
      <c r="O440"/>
      <c r="P440"/>
      <c r="Q440"/>
      <c r="R440"/>
      <c r="S440"/>
      <c r="T440"/>
      <c r="U440"/>
      <c r="V440"/>
      <c r="W440"/>
    </row>
    <row r="441" spans="13:23" s="13" customFormat="1" ht="10.9" customHeight="1" x14ac:dyDescent="0.25">
      <c r="M441"/>
      <c r="N441"/>
      <c r="O441"/>
      <c r="P441"/>
      <c r="Q441"/>
      <c r="R441"/>
      <c r="S441"/>
      <c r="T441"/>
      <c r="U441"/>
      <c r="V441"/>
      <c r="W441"/>
    </row>
    <row r="442" spans="13:23" s="13" customFormat="1" ht="10.9" customHeight="1" x14ac:dyDescent="0.25">
      <c r="M442"/>
      <c r="N442"/>
      <c r="O442"/>
      <c r="P442"/>
      <c r="Q442"/>
      <c r="R442"/>
      <c r="S442"/>
      <c r="T442"/>
      <c r="U442"/>
      <c r="V442"/>
      <c r="W442"/>
    </row>
    <row r="443" spans="13:23" s="13" customFormat="1" ht="10.9" customHeight="1" x14ac:dyDescent="0.25">
      <c r="M443"/>
      <c r="N443"/>
      <c r="O443"/>
      <c r="P443"/>
      <c r="Q443"/>
      <c r="R443"/>
      <c r="S443"/>
      <c r="T443"/>
      <c r="U443"/>
      <c r="V443"/>
      <c r="W443"/>
    </row>
    <row r="444" spans="13:23" s="13" customFormat="1" ht="10.9" customHeight="1" x14ac:dyDescent="0.25">
      <c r="M444"/>
      <c r="N444"/>
      <c r="O444"/>
      <c r="P444"/>
      <c r="Q444"/>
      <c r="R444"/>
      <c r="S444"/>
      <c r="T444"/>
      <c r="U444"/>
      <c r="V444"/>
      <c r="W444"/>
    </row>
    <row r="445" spans="13:23" s="13" customFormat="1" ht="10.9" customHeight="1" x14ac:dyDescent="0.25">
      <c r="M445"/>
      <c r="N445"/>
      <c r="O445"/>
      <c r="P445"/>
      <c r="Q445"/>
      <c r="R445"/>
      <c r="S445"/>
      <c r="T445"/>
      <c r="U445"/>
      <c r="V445"/>
      <c r="W445"/>
    </row>
    <row r="446" spans="13:23" s="13" customFormat="1" ht="10.9" customHeight="1" x14ac:dyDescent="0.25">
      <c r="M446"/>
      <c r="N446"/>
      <c r="O446"/>
      <c r="P446"/>
      <c r="Q446"/>
      <c r="R446"/>
      <c r="S446"/>
      <c r="T446"/>
      <c r="U446"/>
      <c r="V446"/>
      <c r="W446"/>
    </row>
    <row r="447" spans="13:23" s="13" customFormat="1" ht="10.9" customHeight="1" x14ac:dyDescent="0.25">
      <c r="M447"/>
      <c r="N447"/>
      <c r="O447"/>
      <c r="P447"/>
      <c r="Q447"/>
      <c r="R447"/>
      <c r="S447"/>
      <c r="T447"/>
      <c r="U447"/>
      <c r="V447"/>
      <c r="W447"/>
    </row>
    <row r="448" spans="13:23" s="13" customFormat="1" ht="10.9" customHeight="1" x14ac:dyDescent="0.25">
      <c r="M448"/>
      <c r="N448"/>
      <c r="O448"/>
      <c r="P448"/>
      <c r="Q448"/>
      <c r="R448"/>
      <c r="S448"/>
      <c r="T448"/>
      <c r="U448"/>
      <c r="V448"/>
      <c r="W448"/>
    </row>
    <row r="449" spans="13:23" s="13" customFormat="1" ht="10.9" customHeight="1" x14ac:dyDescent="0.25">
      <c r="M449"/>
      <c r="N449"/>
      <c r="O449"/>
      <c r="P449"/>
      <c r="Q449"/>
      <c r="R449"/>
      <c r="S449"/>
      <c r="T449"/>
      <c r="U449"/>
      <c r="V449"/>
      <c r="W449"/>
    </row>
    <row r="450" spans="13:23" s="13" customFormat="1" ht="10.9" customHeight="1" x14ac:dyDescent="0.25">
      <c r="M450"/>
      <c r="N450"/>
      <c r="O450"/>
      <c r="P450"/>
      <c r="Q450"/>
      <c r="R450"/>
      <c r="S450"/>
      <c r="T450"/>
      <c r="U450"/>
      <c r="V450"/>
      <c r="W450"/>
    </row>
    <row r="451" spans="13:23" s="13" customFormat="1" ht="10.9" customHeight="1" x14ac:dyDescent="0.25">
      <c r="M451"/>
      <c r="N451"/>
      <c r="O451"/>
      <c r="P451"/>
      <c r="Q451"/>
      <c r="R451"/>
      <c r="S451"/>
      <c r="T451"/>
      <c r="U451"/>
      <c r="V451"/>
      <c r="W451"/>
    </row>
    <row r="452" spans="13:23" s="13" customFormat="1" ht="10.9" customHeight="1" x14ac:dyDescent="0.25">
      <c r="M452"/>
      <c r="N452"/>
      <c r="O452"/>
      <c r="P452"/>
      <c r="Q452"/>
      <c r="R452"/>
      <c r="S452"/>
      <c r="T452"/>
      <c r="U452"/>
      <c r="V452"/>
      <c r="W452"/>
    </row>
    <row r="453" spans="13:23" s="13" customFormat="1" ht="10.9" customHeight="1" x14ac:dyDescent="0.25">
      <c r="M453"/>
      <c r="N453"/>
      <c r="O453"/>
      <c r="P453"/>
      <c r="Q453"/>
      <c r="R453"/>
      <c r="S453"/>
      <c r="T453"/>
      <c r="U453"/>
      <c r="V453"/>
      <c r="W453"/>
    </row>
    <row r="454" spans="13:23" s="13" customFormat="1" ht="10.9" customHeight="1" x14ac:dyDescent="0.25">
      <c r="M454"/>
      <c r="N454"/>
      <c r="O454"/>
      <c r="P454"/>
      <c r="Q454"/>
      <c r="R454"/>
      <c r="S454"/>
      <c r="T454"/>
      <c r="U454"/>
      <c r="V454"/>
      <c r="W454"/>
    </row>
    <row r="455" spans="13:23" s="13" customFormat="1" ht="10.9" customHeight="1" x14ac:dyDescent="0.25">
      <c r="M455"/>
      <c r="N455"/>
      <c r="O455"/>
      <c r="P455"/>
      <c r="Q455"/>
      <c r="R455"/>
      <c r="S455"/>
      <c r="T455"/>
      <c r="U455"/>
      <c r="V455"/>
      <c r="W455"/>
    </row>
    <row r="456" spans="13:23" s="13" customFormat="1" ht="10.9" customHeight="1" x14ac:dyDescent="0.25">
      <c r="M456"/>
      <c r="N456"/>
      <c r="O456"/>
      <c r="P456"/>
      <c r="Q456"/>
      <c r="R456"/>
      <c r="S456"/>
      <c r="T456"/>
      <c r="U456"/>
      <c r="V456"/>
      <c r="W456"/>
    </row>
    <row r="457" spans="13:23" s="13" customFormat="1" ht="10.9" customHeight="1" x14ac:dyDescent="0.25">
      <c r="M457"/>
      <c r="N457"/>
      <c r="O457"/>
      <c r="P457"/>
      <c r="Q457"/>
      <c r="R457"/>
      <c r="S457"/>
      <c r="T457"/>
      <c r="U457"/>
      <c r="V457"/>
      <c r="W457"/>
    </row>
    <row r="458" spans="13:23" s="13" customFormat="1" ht="10.9" customHeight="1" x14ac:dyDescent="0.25">
      <c r="M458"/>
      <c r="N458"/>
      <c r="O458"/>
      <c r="P458"/>
      <c r="Q458"/>
      <c r="R458"/>
      <c r="S458"/>
      <c r="T458"/>
      <c r="U458"/>
      <c r="V458"/>
      <c r="W458"/>
    </row>
    <row r="459" spans="13:23" s="13" customFormat="1" ht="10.9" customHeight="1" x14ac:dyDescent="0.25">
      <c r="M459"/>
      <c r="N459"/>
      <c r="O459"/>
      <c r="P459"/>
      <c r="Q459"/>
      <c r="R459"/>
      <c r="S459"/>
      <c r="T459"/>
      <c r="U459"/>
      <c r="V459"/>
      <c r="W459"/>
    </row>
    <row r="460" spans="13:23" s="13" customFormat="1" ht="10.9" customHeight="1" x14ac:dyDescent="0.25">
      <c r="M460"/>
      <c r="N460"/>
      <c r="O460"/>
      <c r="P460"/>
      <c r="Q460"/>
      <c r="R460"/>
      <c r="S460"/>
      <c r="T460"/>
      <c r="U460"/>
      <c r="V460"/>
      <c r="W460"/>
    </row>
    <row r="461" spans="13:23" s="13" customFormat="1" ht="10.9" customHeight="1" x14ac:dyDescent="0.25">
      <c r="M461"/>
      <c r="N461"/>
      <c r="O461"/>
      <c r="P461"/>
      <c r="Q461"/>
      <c r="R461"/>
      <c r="S461"/>
      <c r="T461"/>
      <c r="U461"/>
      <c r="V461"/>
      <c r="W461"/>
    </row>
    <row r="462" spans="13:23" s="13" customFormat="1" ht="10.9" customHeight="1" x14ac:dyDescent="0.25">
      <c r="M462"/>
      <c r="N462"/>
      <c r="O462"/>
      <c r="P462"/>
      <c r="Q462"/>
      <c r="R462"/>
      <c r="S462"/>
      <c r="T462"/>
      <c r="U462"/>
      <c r="V462"/>
      <c r="W462"/>
    </row>
    <row r="463" spans="13:23" s="13" customFormat="1" ht="10.9" customHeight="1" x14ac:dyDescent="0.25">
      <c r="M463"/>
      <c r="N463"/>
      <c r="O463"/>
      <c r="P463"/>
      <c r="Q463"/>
      <c r="R463"/>
      <c r="S463"/>
      <c r="T463"/>
      <c r="U463"/>
      <c r="V463"/>
      <c r="W463"/>
    </row>
    <row r="464" spans="13:23" s="13" customFormat="1" ht="10.9" customHeight="1" x14ac:dyDescent="0.25">
      <c r="M464"/>
      <c r="N464"/>
      <c r="O464"/>
      <c r="P464"/>
      <c r="Q464"/>
      <c r="R464"/>
      <c r="S464"/>
      <c r="T464"/>
      <c r="U464"/>
      <c r="V464"/>
      <c r="W464"/>
    </row>
    <row r="465" spans="13:23" s="13" customFormat="1" ht="10.9" customHeight="1" x14ac:dyDescent="0.25">
      <c r="M465"/>
      <c r="N465"/>
      <c r="O465"/>
      <c r="P465"/>
      <c r="Q465"/>
      <c r="R465"/>
      <c r="S465"/>
      <c r="T465"/>
      <c r="U465"/>
      <c r="V465"/>
      <c r="W465"/>
    </row>
    <row r="466" spans="13:23" s="13" customFormat="1" ht="10.9" customHeight="1" x14ac:dyDescent="0.25">
      <c r="M466"/>
      <c r="N466"/>
      <c r="O466"/>
      <c r="P466"/>
      <c r="Q466"/>
      <c r="R466"/>
      <c r="S466"/>
      <c r="T466"/>
      <c r="U466"/>
      <c r="V466"/>
      <c r="W466"/>
    </row>
    <row r="467" spans="13:23" s="13" customFormat="1" ht="10.9" customHeight="1" x14ac:dyDescent="0.25">
      <c r="M467"/>
      <c r="N467"/>
      <c r="O467"/>
      <c r="P467"/>
      <c r="Q467"/>
      <c r="R467"/>
      <c r="S467"/>
      <c r="T467"/>
      <c r="U467"/>
      <c r="V467"/>
      <c r="W467"/>
    </row>
    <row r="468" spans="13:23" s="13" customFormat="1" ht="10.9" customHeight="1" x14ac:dyDescent="0.25">
      <c r="M468"/>
      <c r="N468"/>
      <c r="O468"/>
      <c r="P468"/>
      <c r="Q468"/>
      <c r="R468"/>
      <c r="S468"/>
      <c r="T468"/>
      <c r="U468"/>
      <c r="V468"/>
      <c r="W468"/>
    </row>
    <row r="469" spans="13:23" s="13" customFormat="1" ht="10.9" customHeight="1" x14ac:dyDescent="0.25">
      <c r="M469"/>
      <c r="N469"/>
      <c r="O469"/>
      <c r="P469"/>
      <c r="Q469"/>
      <c r="R469"/>
      <c r="S469"/>
      <c r="T469"/>
      <c r="U469"/>
      <c r="V469"/>
      <c r="W469"/>
    </row>
    <row r="470" spans="13:23" s="13" customFormat="1" ht="10.9" customHeight="1" x14ac:dyDescent="0.25">
      <c r="M470"/>
      <c r="N470"/>
      <c r="O470"/>
      <c r="P470"/>
      <c r="Q470"/>
      <c r="R470"/>
      <c r="S470"/>
      <c r="T470"/>
      <c r="U470"/>
      <c r="V470"/>
      <c r="W470"/>
    </row>
    <row r="471" spans="13:23" s="13" customFormat="1" ht="10.9" customHeight="1" x14ac:dyDescent="0.25">
      <c r="M471"/>
      <c r="N471"/>
      <c r="O471"/>
      <c r="P471"/>
      <c r="Q471"/>
      <c r="R471"/>
      <c r="S471"/>
      <c r="T471"/>
      <c r="U471"/>
      <c r="V471"/>
      <c r="W471"/>
    </row>
    <row r="472" spans="13:23" s="13" customFormat="1" ht="10.9" customHeight="1" x14ac:dyDescent="0.25">
      <c r="M472"/>
      <c r="N472"/>
      <c r="O472"/>
      <c r="P472"/>
      <c r="Q472"/>
      <c r="R472"/>
      <c r="S472"/>
      <c r="T472"/>
      <c r="U472"/>
      <c r="V472"/>
      <c r="W472"/>
    </row>
    <row r="473" spans="13:23" s="13" customFormat="1" ht="10.9" customHeight="1" x14ac:dyDescent="0.25">
      <c r="M473"/>
      <c r="N473"/>
      <c r="O473"/>
      <c r="P473"/>
      <c r="Q473"/>
      <c r="R473"/>
      <c r="S473"/>
      <c r="T473"/>
      <c r="U473"/>
      <c r="V473"/>
      <c r="W473"/>
    </row>
    <row r="474" spans="13:23" s="13" customFormat="1" ht="10.9" customHeight="1" x14ac:dyDescent="0.25">
      <c r="M474"/>
      <c r="N474"/>
      <c r="O474"/>
      <c r="P474"/>
      <c r="Q474"/>
      <c r="R474"/>
      <c r="S474"/>
      <c r="T474"/>
      <c r="U474"/>
      <c r="V474"/>
      <c r="W474"/>
    </row>
    <row r="475" spans="13:23" s="13" customFormat="1" ht="10.9" customHeight="1" x14ac:dyDescent="0.25">
      <c r="M475"/>
      <c r="N475"/>
      <c r="O475"/>
      <c r="P475"/>
      <c r="Q475"/>
      <c r="R475"/>
      <c r="S475"/>
      <c r="T475"/>
      <c r="U475"/>
      <c r="V475"/>
      <c r="W475"/>
    </row>
    <row r="476" spans="13:23" s="13" customFormat="1" ht="10.9" customHeight="1" x14ac:dyDescent="0.25">
      <c r="M476"/>
      <c r="N476"/>
      <c r="O476"/>
      <c r="P476"/>
      <c r="Q476"/>
      <c r="R476"/>
      <c r="S476"/>
      <c r="T476"/>
      <c r="U476"/>
      <c r="V476"/>
      <c r="W476"/>
    </row>
    <row r="477" spans="13:23" s="13" customFormat="1" ht="10.9" customHeight="1" x14ac:dyDescent="0.25">
      <c r="M477"/>
      <c r="N477"/>
      <c r="O477"/>
      <c r="P477"/>
      <c r="Q477"/>
      <c r="R477"/>
      <c r="S477"/>
      <c r="T477"/>
      <c r="U477"/>
      <c r="V477"/>
      <c r="W477"/>
    </row>
    <row r="478" spans="13:23" s="13" customFormat="1" ht="10.9" customHeight="1" x14ac:dyDescent="0.25">
      <c r="M478"/>
      <c r="N478"/>
      <c r="O478"/>
      <c r="P478"/>
      <c r="Q478"/>
      <c r="R478"/>
      <c r="S478"/>
      <c r="T478"/>
      <c r="U478"/>
      <c r="V478"/>
      <c r="W478"/>
    </row>
    <row r="479" spans="13:23" s="13" customFormat="1" ht="10.9" customHeight="1" x14ac:dyDescent="0.25">
      <c r="M479"/>
      <c r="N479"/>
      <c r="O479"/>
      <c r="P479"/>
      <c r="Q479"/>
      <c r="R479"/>
      <c r="S479"/>
      <c r="T479"/>
      <c r="U479"/>
      <c r="V479"/>
      <c r="W479"/>
    </row>
    <row r="480" spans="13:23" s="13" customFormat="1" ht="10.9" customHeight="1" x14ac:dyDescent="0.25">
      <c r="M480"/>
      <c r="N480"/>
      <c r="O480"/>
      <c r="P480"/>
      <c r="Q480"/>
      <c r="R480"/>
      <c r="S480"/>
      <c r="T480"/>
      <c r="U480"/>
      <c r="V480"/>
      <c r="W480"/>
    </row>
    <row r="481" spans="13:23" s="13" customFormat="1" ht="10.9" customHeight="1" x14ac:dyDescent="0.25">
      <c r="M481"/>
      <c r="N481"/>
      <c r="O481"/>
      <c r="P481"/>
      <c r="Q481"/>
      <c r="R481"/>
      <c r="S481"/>
      <c r="T481"/>
      <c r="U481"/>
      <c r="V481"/>
      <c r="W481"/>
    </row>
    <row r="482" spans="13:23" s="13" customFormat="1" ht="10.9" customHeight="1" x14ac:dyDescent="0.25">
      <c r="M482"/>
      <c r="N482"/>
      <c r="O482"/>
      <c r="P482"/>
      <c r="Q482"/>
      <c r="R482"/>
      <c r="S482"/>
      <c r="T482"/>
      <c r="U482"/>
      <c r="V482"/>
      <c r="W482"/>
    </row>
    <row r="483" spans="13:23" s="13" customFormat="1" ht="10.9" customHeight="1" x14ac:dyDescent="0.25">
      <c r="M483"/>
      <c r="N483"/>
      <c r="O483"/>
      <c r="P483"/>
      <c r="Q483"/>
      <c r="R483"/>
      <c r="S483"/>
      <c r="T483"/>
      <c r="U483"/>
      <c r="V483"/>
      <c r="W483"/>
    </row>
    <row r="484" spans="13:23" s="13" customFormat="1" ht="10.9" customHeight="1" x14ac:dyDescent="0.25">
      <c r="M484"/>
      <c r="N484"/>
      <c r="O484"/>
      <c r="P484"/>
      <c r="Q484"/>
      <c r="R484"/>
      <c r="S484"/>
      <c r="T484"/>
      <c r="U484"/>
      <c r="V484"/>
      <c r="W484"/>
    </row>
    <row r="485" spans="13:23" s="13" customFormat="1" ht="10.9" customHeight="1" x14ac:dyDescent="0.25">
      <c r="M485"/>
      <c r="N485"/>
      <c r="O485"/>
      <c r="P485"/>
      <c r="Q485"/>
      <c r="R485"/>
      <c r="S485"/>
      <c r="T485"/>
      <c r="U485"/>
      <c r="V485"/>
      <c r="W485"/>
    </row>
    <row r="486" spans="13:23" s="13" customFormat="1" ht="10.9" customHeight="1" x14ac:dyDescent="0.25">
      <c r="M486"/>
      <c r="N486"/>
      <c r="O486"/>
      <c r="P486"/>
      <c r="Q486"/>
      <c r="R486"/>
      <c r="S486"/>
      <c r="T486"/>
      <c r="U486"/>
      <c r="V486"/>
      <c r="W486"/>
    </row>
    <row r="487" spans="13:23" s="13" customFormat="1" ht="10.9" customHeight="1" x14ac:dyDescent="0.25">
      <c r="M487"/>
      <c r="N487"/>
      <c r="O487"/>
      <c r="P487"/>
      <c r="Q487"/>
      <c r="R487"/>
      <c r="S487"/>
      <c r="T487"/>
      <c r="U487"/>
      <c r="V487"/>
      <c r="W487"/>
    </row>
    <row r="488" spans="13:23" s="13" customFormat="1" ht="10.9" customHeight="1" x14ac:dyDescent="0.25">
      <c r="M488"/>
      <c r="N488"/>
      <c r="O488"/>
      <c r="P488"/>
      <c r="Q488"/>
      <c r="R488"/>
      <c r="S488"/>
      <c r="T488"/>
      <c r="U488"/>
      <c r="V488"/>
      <c r="W488"/>
    </row>
    <row r="489" spans="13:23" s="13" customFormat="1" ht="10.9" customHeight="1" x14ac:dyDescent="0.25">
      <c r="M489"/>
      <c r="N489"/>
      <c r="O489"/>
      <c r="P489"/>
      <c r="Q489"/>
      <c r="R489"/>
      <c r="S489"/>
      <c r="T489"/>
      <c r="U489"/>
      <c r="V489"/>
      <c r="W489"/>
    </row>
    <row r="490" spans="13:23" s="13" customFormat="1" ht="10.9" customHeight="1" x14ac:dyDescent="0.25">
      <c r="M490"/>
      <c r="N490"/>
      <c r="O490"/>
      <c r="P490"/>
      <c r="Q490"/>
      <c r="R490"/>
      <c r="S490"/>
      <c r="T490"/>
      <c r="U490"/>
      <c r="V490"/>
      <c r="W490"/>
    </row>
    <row r="491" spans="13:23" s="13" customFormat="1" ht="10.9" customHeight="1" x14ac:dyDescent="0.25">
      <c r="M491"/>
      <c r="N491"/>
      <c r="O491"/>
      <c r="P491"/>
      <c r="Q491"/>
      <c r="R491"/>
      <c r="S491"/>
      <c r="T491"/>
      <c r="U491"/>
      <c r="V491"/>
      <c r="W491"/>
    </row>
    <row r="492" spans="13:23" s="13" customFormat="1" ht="10.9" customHeight="1" x14ac:dyDescent="0.25">
      <c r="M492"/>
      <c r="N492"/>
      <c r="O492"/>
      <c r="P492"/>
      <c r="Q492"/>
      <c r="R492"/>
      <c r="S492"/>
      <c r="T492"/>
      <c r="U492"/>
      <c r="V492"/>
      <c r="W492"/>
    </row>
    <row r="493" spans="13:23" s="13" customFormat="1" ht="10.9" customHeight="1" x14ac:dyDescent="0.25">
      <c r="M493"/>
      <c r="N493"/>
      <c r="O493"/>
      <c r="P493"/>
      <c r="Q493"/>
      <c r="R493"/>
      <c r="S493"/>
      <c r="T493"/>
      <c r="U493"/>
      <c r="V493"/>
      <c r="W493"/>
    </row>
    <row r="494" spans="13:23" s="13" customFormat="1" ht="10.9" customHeight="1" x14ac:dyDescent="0.25">
      <c r="M494"/>
      <c r="N494"/>
      <c r="O494"/>
      <c r="P494"/>
      <c r="Q494"/>
      <c r="R494"/>
      <c r="S494"/>
      <c r="T494"/>
      <c r="U494"/>
      <c r="V494"/>
      <c r="W494"/>
    </row>
    <row r="495" spans="13:23" s="13" customFormat="1" ht="10.9" customHeight="1" x14ac:dyDescent="0.25">
      <c r="M495"/>
      <c r="N495"/>
      <c r="O495"/>
      <c r="P495"/>
      <c r="Q495"/>
      <c r="R495"/>
      <c r="S495"/>
      <c r="T495"/>
      <c r="U495"/>
      <c r="V495"/>
      <c r="W495"/>
    </row>
    <row r="496" spans="13:23" s="13" customFormat="1" ht="10.9" customHeight="1" x14ac:dyDescent="0.25">
      <c r="M496"/>
      <c r="N496"/>
      <c r="O496"/>
      <c r="P496"/>
      <c r="Q496"/>
      <c r="R496"/>
      <c r="S496"/>
      <c r="T496"/>
      <c r="U496"/>
      <c r="V496"/>
      <c r="W496"/>
    </row>
    <row r="497" spans="13:23" s="13" customFormat="1" ht="10.9" customHeight="1" x14ac:dyDescent="0.25">
      <c r="M497"/>
      <c r="N497"/>
      <c r="O497"/>
      <c r="P497"/>
      <c r="Q497"/>
      <c r="R497"/>
      <c r="S497"/>
      <c r="T497"/>
      <c r="U497"/>
      <c r="V497"/>
      <c r="W497"/>
    </row>
    <row r="498" spans="13:23" s="13" customFormat="1" ht="10.9" customHeight="1" x14ac:dyDescent="0.25"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/>
    </row>
    <row r="499" spans="13:23" s="13" customFormat="1" ht="10.9" customHeight="1" x14ac:dyDescent="0.25"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/>
    </row>
    <row r="500" spans="13:23" s="13" customFormat="1" ht="10.9" customHeight="1" x14ac:dyDescent="0.25"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/>
    </row>
    <row r="501" spans="13:23" s="13" customFormat="1" ht="10.9" customHeight="1" x14ac:dyDescent="0.25"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/>
    </row>
    <row r="502" spans="13:23" s="13" customFormat="1" ht="10.9" customHeight="1" x14ac:dyDescent="0.25"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/>
    </row>
    <row r="503" spans="13:23" s="13" customFormat="1" ht="10.9" customHeight="1" x14ac:dyDescent="0.25"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/>
    </row>
    <row r="504" spans="13:23" s="13" customFormat="1" ht="10.9" customHeight="1" x14ac:dyDescent="0.25"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/>
    </row>
    <row r="505" spans="13:23" s="13" customFormat="1" ht="10.9" customHeight="1" x14ac:dyDescent="0.25"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/>
    </row>
    <row r="506" spans="13:23" s="13" customFormat="1" ht="10.9" customHeight="1" x14ac:dyDescent="0.25"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/>
    </row>
    <row r="507" spans="13:23" s="13" customFormat="1" ht="10.9" customHeight="1" x14ac:dyDescent="0.25"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/>
    </row>
    <row r="508" spans="13:23" s="13" customFormat="1" ht="10.9" customHeight="1" x14ac:dyDescent="0.25"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/>
    </row>
    <row r="509" spans="13:23" s="13" customFormat="1" ht="10.9" customHeight="1" x14ac:dyDescent="0.25"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/>
    </row>
    <row r="510" spans="13:23" s="13" customFormat="1" ht="10.9" customHeight="1" x14ac:dyDescent="0.25"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/>
    </row>
    <row r="511" spans="13:23" s="13" customFormat="1" ht="10.9" customHeight="1" x14ac:dyDescent="0.25"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/>
    </row>
    <row r="512" spans="13:23" s="13" customFormat="1" ht="10.9" customHeight="1" x14ac:dyDescent="0.25"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/>
    </row>
    <row r="513" spans="13:23" s="13" customFormat="1" ht="10.9" customHeight="1" x14ac:dyDescent="0.25"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/>
    </row>
    <row r="514" spans="13:23" s="13" customFormat="1" ht="10.9" customHeight="1" x14ac:dyDescent="0.25"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/>
    </row>
    <row r="515" spans="13:23" s="13" customFormat="1" ht="10.9" customHeight="1" x14ac:dyDescent="0.25"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/>
    </row>
    <row r="516" spans="13:23" s="13" customFormat="1" ht="10.9" customHeight="1" x14ac:dyDescent="0.25"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/>
    </row>
    <row r="517" spans="13:23" s="13" customFormat="1" ht="10.9" customHeight="1" x14ac:dyDescent="0.25"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/>
    </row>
    <row r="518" spans="13:23" s="13" customFormat="1" ht="10.9" customHeight="1" x14ac:dyDescent="0.25"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/>
    </row>
    <row r="519" spans="13:23" s="13" customFormat="1" ht="10.9" customHeight="1" x14ac:dyDescent="0.25"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/>
    </row>
    <row r="520" spans="13:23" s="13" customFormat="1" ht="10.9" customHeight="1" x14ac:dyDescent="0.25"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/>
    </row>
    <row r="521" spans="13:23" s="13" customFormat="1" ht="10.9" customHeight="1" x14ac:dyDescent="0.25"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/>
    </row>
    <row r="522" spans="13:23" s="13" customFormat="1" ht="10.9" customHeight="1" x14ac:dyDescent="0.25"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/>
    </row>
    <row r="523" spans="13:23" s="13" customFormat="1" ht="10.9" customHeight="1" x14ac:dyDescent="0.25"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/>
    </row>
    <row r="524" spans="13:23" s="13" customFormat="1" ht="10.9" customHeight="1" x14ac:dyDescent="0.25"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/>
    </row>
    <row r="525" spans="13:23" s="13" customFormat="1" ht="10.9" customHeight="1" x14ac:dyDescent="0.25"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/>
    </row>
    <row r="526" spans="13:23" s="13" customFormat="1" ht="10.9" customHeight="1" x14ac:dyDescent="0.25"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/>
    </row>
    <row r="527" spans="13:23" s="13" customFormat="1" ht="10.9" customHeight="1" x14ac:dyDescent="0.25"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/>
    </row>
    <row r="528" spans="13:23" s="13" customFormat="1" ht="10.9" customHeight="1" x14ac:dyDescent="0.25"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/>
    </row>
    <row r="529" spans="13:23" s="13" customFormat="1" ht="10.9" customHeight="1" x14ac:dyDescent="0.25"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/>
    </row>
    <row r="530" spans="13:23" s="13" customFormat="1" ht="10.9" customHeight="1" x14ac:dyDescent="0.25"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/>
    </row>
    <row r="531" spans="13:23" s="13" customFormat="1" ht="10.9" customHeight="1" x14ac:dyDescent="0.25"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/>
    </row>
    <row r="532" spans="13:23" s="13" customFormat="1" ht="10.9" customHeight="1" x14ac:dyDescent="0.25"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/>
    </row>
    <row r="533" spans="13:23" s="13" customFormat="1" ht="10.9" customHeight="1" x14ac:dyDescent="0.25"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/>
    </row>
    <row r="534" spans="13:23" s="13" customFormat="1" ht="10.9" customHeight="1" x14ac:dyDescent="0.25"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/>
    </row>
    <row r="535" spans="13:23" s="13" customFormat="1" ht="10.9" customHeight="1" x14ac:dyDescent="0.25"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/>
    </row>
    <row r="536" spans="13:23" s="13" customFormat="1" ht="10.9" customHeight="1" x14ac:dyDescent="0.25"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/>
    </row>
    <row r="537" spans="13:23" s="13" customFormat="1" ht="10.9" customHeight="1" x14ac:dyDescent="0.25"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/>
    </row>
    <row r="538" spans="13:23" s="13" customFormat="1" ht="10.9" customHeight="1" x14ac:dyDescent="0.25"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/>
    </row>
    <row r="539" spans="13:23" s="13" customFormat="1" ht="10.9" customHeight="1" x14ac:dyDescent="0.25"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/>
    </row>
    <row r="540" spans="13:23" s="13" customFormat="1" ht="10.9" customHeight="1" x14ac:dyDescent="0.25"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/>
    </row>
    <row r="541" spans="13:23" s="13" customFormat="1" ht="10.9" customHeight="1" x14ac:dyDescent="0.25"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/>
    </row>
    <row r="542" spans="13:23" s="13" customFormat="1" ht="10.9" customHeight="1" x14ac:dyDescent="0.25"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/>
    </row>
    <row r="543" spans="13:23" s="13" customFormat="1" ht="10.9" customHeight="1" x14ac:dyDescent="0.25"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/>
    </row>
    <row r="544" spans="13:23" s="13" customFormat="1" ht="10.9" customHeight="1" x14ac:dyDescent="0.25"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/>
    </row>
    <row r="545" spans="13:23" s="13" customFormat="1" ht="10.9" customHeight="1" x14ac:dyDescent="0.25"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/>
    </row>
    <row r="546" spans="13:23" s="13" customFormat="1" ht="10.9" customHeight="1" x14ac:dyDescent="0.25"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/>
    </row>
    <row r="547" spans="13:23" s="13" customFormat="1" ht="10.9" customHeight="1" x14ac:dyDescent="0.25"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/>
    </row>
    <row r="548" spans="13:23" s="13" customFormat="1" ht="10.9" customHeight="1" x14ac:dyDescent="0.25"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/>
    </row>
    <row r="549" spans="13:23" s="13" customFormat="1" ht="10.9" customHeight="1" x14ac:dyDescent="0.25"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/>
    </row>
    <row r="550" spans="13:23" s="13" customFormat="1" ht="10.9" customHeight="1" x14ac:dyDescent="0.25"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/>
    </row>
    <row r="551" spans="13:23" s="13" customFormat="1" ht="10.9" customHeight="1" x14ac:dyDescent="0.25"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/>
    </row>
    <row r="552" spans="13:23" s="13" customFormat="1" ht="10.9" customHeight="1" x14ac:dyDescent="0.25"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/>
    </row>
    <row r="553" spans="13:23" s="13" customFormat="1" ht="10.9" customHeight="1" x14ac:dyDescent="0.25"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/>
    </row>
    <row r="554" spans="13:23" s="13" customFormat="1" ht="10.9" customHeight="1" x14ac:dyDescent="0.25"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/>
    </row>
    <row r="555" spans="13:23" s="13" customFormat="1" ht="10.9" customHeight="1" x14ac:dyDescent="0.25"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/>
    </row>
    <row r="556" spans="13:23" s="13" customFormat="1" ht="10.9" customHeight="1" x14ac:dyDescent="0.25"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/>
    </row>
    <row r="557" spans="13:23" s="13" customFormat="1" ht="10.9" customHeight="1" x14ac:dyDescent="0.25"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/>
    </row>
    <row r="558" spans="13:23" s="13" customFormat="1" ht="10.9" customHeight="1" x14ac:dyDescent="0.25"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/>
    </row>
    <row r="559" spans="13:23" s="13" customFormat="1" ht="10.9" customHeight="1" x14ac:dyDescent="0.25"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/>
    </row>
    <row r="560" spans="13:23" s="13" customFormat="1" ht="10.9" customHeight="1" x14ac:dyDescent="0.25"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/>
    </row>
    <row r="561" spans="13:23" s="13" customFormat="1" ht="10.9" customHeight="1" x14ac:dyDescent="0.25"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/>
    </row>
    <row r="562" spans="13:23" s="13" customFormat="1" ht="10.9" customHeight="1" x14ac:dyDescent="0.25"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/>
    </row>
    <row r="563" spans="13:23" s="13" customFormat="1" ht="10.9" customHeight="1" x14ac:dyDescent="0.25"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/>
    </row>
    <row r="564" spans="13:23" s="13" customFormat="1" ht="10.9" customHeight="1" x14ac:dyDescent="0.25"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/>
    </row>
    <row r="565" spans="13:23" s="13" customFormat="1" ht="10.9" customHeight="1" x14ac:dyDescent="0.25"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/>
    </row>
    <row r="566" spans="13:23" s="13" customFormat="1" ht="10.9" customHeight="1" x14ac:dyDescent="0.25"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/>
    </row>
    <row r="567" spans="13:23" s="13" customFormat="1" ht="10.9" customHeight="1" x14ac:dyDescent="0.25"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/>
    </row>
    <row r="568" spans="13:23" s="13" customFormat="1" ht="10.9" customHeight="1" x14ac:dyDescent="0.25"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/>
    </row>
    <row r="569" spans="13:23" s="13" customFormat="1" ht="10.9" customHeight="1" x14ac:dyDescent="0.25"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/>
    </row>
    <row r="570" spans="13:23" s="13" customFormat="1" ht="10.9" customHeight="1" x14ac:dyDescent="0.25"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/>
    </row>
    <row r="571" spans="13:23" s="13" customFormat="1" ht="10.9" customHeight="1" x14ac:dyDescent="0.25"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/>
    </row>
    <row r="572" spans="13:23" s="13" customFormat="1" ht="10.9" customHeight="1" x14ac:dyDescent="0.25"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/>
    </row>
    <row r="573" spans="13:23" s="13" customFormat="1" ht="10.9" customHeight="1" x14ac:dyDescent="0.25"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/>
    </row>
    <row r="574" spans="13:23" s="13" customFormat="1" ht="10.9" customHeight="1" x14ac:dyDescent="0.25"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/>
    </row>
    <row r="575" spans="13:23" s="13" customFormat="1" ht="10.9" customHeight="1" x14ac:dyDescent="0.25"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/>
    </row>
    <row r="576" spans="13:23" s="13" customFormat="1" ht="10.9" customHeight="1" x14ac:dyDescent="0.25"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/>
    </row>
    <row r="577" spans="13:23" s="13" customFormat="1" ht="10.9" customHeight="1" x14ac:dyDescent="0.25"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/>
    </row>
    <row r="578" spans="13:23" s="13" customFormat="1" ht="10.9" customHeight="1" x14ac:dyDescent="0.25"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/>
    </row>
    <row r="579" spans="13:23" s="13" customFormat="1" ht="10.9" customHeight="1" x14ac:dyDescent="0.25"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/>
    </row>
    <row r="580" spans="13:23" s="13" customFormat="1" ht="10.9" customHeight="1" x14ac:dyDescent="0.25"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/>
    </row>
    <row r="581" spans="13:23" s="13" customFormat="1" ht="10.9" customHeight="1" x14ac:dyDescent="0.25"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/>
    </row>
    <row r="582" spans="13:23" s="13" customFormat="1" ht="10.9" customHeight="1" x14ac:dyDescent="0.25"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/>
    </row>
    <row r="583" spans="13:23" s="13" customFormat="1" ht="10.9" customHeight="1" x14ac:dyDescent="0.25"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/>
    </row>
    <row r="584" spans="13:23" s="13" customFormat="1" ht="10.9" customHeight="1" x14ac:dyDescent="0.25"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/>
    </row>
    <row r="585" spans="13:23" s="13" customFormat="1" ht="10.9" customHeight="1" x14ac:dyDescent="0.25"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/>
    </row>
    <row r="586" spans="13:23" s="13" customFormat="1" ht="10.9" customHeight="1" x14ac:dyDescent="0.25"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/>
    </row>
    <row r="587" spans="13:23" s="13" customFormat="1" ht="10.9" customHeight="1" x14ac:dyDescent="0.25"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/>
    </row>
    <row r="588" spans="13:23" s="13" customFormat="1" ht="10.9" customHeight="1" x14ac:dyDescent="0.25"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/>
    </row>
    <row r="589" spans="13:23" s="13" customFormat="1" ht="10.9" customHeight="1" x14ac:dyDescent="0.25"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/>
    </row>
    <row r="590" spans="13:23" s="13" customFormat="1" ht="10.9" customHeight="1" x14ac:dyDescent="0.25"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/>
    </row>
    <row r="591" spans="13:23" s="13" customFormat="1" ht="10.9" customHeight="1" x14ac:dyDescent="0.25"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/>
    </row>
    <row r="592" spans="13:23" s="13" customFormat="1" ht="10.9" customHeight="1" x14ac:dyDescent="0.25"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/>
    </row>
    <row r="593" spans="13:23" s="13" customFormat="1" ht="10.9" customHeight="1" x14ac:dyDescent="0.25"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/>
    </row>
    <row r="594" spans="13:23" s="13" customFormat="1" ht="10.9" customHeight="1" x14ac:dyDescent="0.25"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/>
    </row>
    <row r="595" spans="13:23" s="13" customFormat="1" ht="10.9" customHeight="1" x14ac:dyDescent="0.25"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/>
    </row>
    <row r="596" spans="13:23" s="13" customFormat="1" ht="10.9" customHeight="1" x14ac:dyDescent="0.25"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/>
    </row>
    <row r="597" spans="13:23" s="13" customFormat="1" ht="10.9" customHeight="1" x14ac:dyDescent="0.25"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/>
    </row>
    <row r="598" spans="13:23" s="13" customFormat="1" ht="10.9" customHeight="1" x14ac:dyDescent="0.25"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/>
    </row>
    <row r="599" spans="13:23" s="13" customFormat="1" ht="10.9" customHeight="1" x14ac:dyDescent="0.25"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/>
    </row>
    <row r="600" spans="13:23" s="13" customFormat="1" ht="10.9" customHeight="1" x14ac:dyDescent="0.25"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/>
    </row>
    <row r="601" spans="13:23" s="13" customFormat="1" ht="10.9" customHeight="1" x14ac:dyDescent="0.25"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/>
    </row>
    <row r="602" spans="13:23" s="13" customFormat="1" ht="10.9" customHeight="1" x14ac:dyDescent="0.25"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/>
    </row>
    <row r="603" spans="13:23" s="13" customFormat="1" ht="10.9" customHeight="1" x14ac:dyDescent="0.25"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/>
    </row>
    <row r="604" spans="13:23" s="13" customFormat="1" ht="10.9" customHeight="1" x14ac:dyDescent="0.25"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/>
    </row>
    <row r="605" spans="13:23" s="13" customFormat="1" ht="10.9" customHeight="1" x14ac:dyDescent="0.25"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/>
    </row>
    <row r="606" spans="13:23" s="13" customFormat="1" ht="10.9" customHeight="1" x14ac:dyDescent="0.25"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/>
    </row>
    <row r="607" spans="13:23" s="13" customFormat="1" ht="10.9" customHeight="1" x14ac:dyDescent="0.25"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/>
    </row>
    <row r="608" spans="13:23" s="13" customFormat="1" ht="10.9" customHeight="1" x14ac:dyDescent="0.25"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/>
    </row>
    <row r="609" spans="13:23" s="13" customFormat="1" ht="10.9" customHeight="1" x14ac:dyDescent="0.25"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/>
    </row>
    <row r="610" spans="13:23" s="13" customFormat="1" ht="10.9" customHeight="1" x14ac:dyDescent="0.25"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/>
    </row>
    <row r="611" spans="13:23" s="13" customFormat="1" ht="10.9" customHeight="1" x14ac:dyDescent="0.25"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/>
    </row>
    <row r="612" spans="13:23" s="13" customFormat="1" ht="10.9" customHeight="1" x14ac:dyDescent="0.25"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/>
    </row>
    <row r="613" spans="13:23" s="13" customFormat="1" ht="10.9" customHeight="1" x14ac:dyDescent="0.25"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/>
    </row>
    <row r="614" spans="13:23" s="13" customFormat="1" ht="10.9" customHeight="1" x14ac:dyDescent="0.25"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/>
    </row>
    <row r="615" spans="13:23" s="13" customFormat="1" ht="10.9" customHeight="1" x14ac:dyDescent="0.25"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/>
    </row>
    <row r="616" spans="13:23" s="13" customFormat="1" ht="10.9" customHeight="1" x14ac:dyDescent="0.25"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/>
    </row>
    <row r="617" spans="13:23" s="13" customFormat="1" ht="10.9" customHeight="1" x14ac:dyDescent="0.25"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/>
    </row>
    <row r="618" spans="13:23" s="13" customFormat="1" ht="10.9" customHeight="1" x14ac:dyDescent="0.25"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/>
    </row>
    <row r="619" spans="13:23" s="13" customFormat="1" ht="10.9" customHeight="1" x14ac:dyDescent="0.25"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/>
    </row>
    <row r="620" spans="13:23" s="13" customFormat="1" ht="10.9" customHeight="1" x14ac:dyDescent="0.25"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/>
    </row>
    <row r="621" spans="13:23" s="13" customFormat="1" ht="10.9" customHeight="1" x14ac:dyDescent="0.25"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/>
    </row>
    <row r="622" spans="13:23" s="13" customFormat="1" ht="10.9" customHeight="1" x14ac:dyDescent="0.25"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/>
    </row>
    <row r="623" spans="13:23" s="13" customFormat="1" ht="10.9" customHeight="1" x14ac:dyDescent="0.25"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/>
    </row>
    <row r="624" spans="13:23" s="13" customFormat="1" ht="10.9" customHeight="1" x14ac:dyDescent="0.25"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/>
    </row>
    <row r="625" spans="13:23" s="13" customFormat="1" ht="10.9" customHeight="1" x14ac:dyDescent="0.25"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/>
    </row>
    <row r="626" spans="13:23" s="13" customFormat="1" ht="10.9" customHeight="1" x14ac:dyDescent="0.25"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/>
    </row>
    <row r="627" spans="13:23" s="13" customFormat="1" ht="10.9" customHeight="1" x14ac:dyDescent="0.25"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/>
    </row>
    <row r="628" spans="13:23" s="13" customFormat="1" ht="10.9" customHeight="1" x14ac:dyDescent="0.25"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/>
    </row>
    <row r="629" spans="13:23" s="13" customFormat="1" ht="10.9" customHeight="1" x14ac:dyDescent="0.25"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/>
    </row>
    <row r="630" spans="13:23" s="13" customFormat="1" ht="10.9" customHeight="1" x14ac:dyDescent="0.25"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/>
    </row>
    <row r="631" spans="13:23" s="13" customFormat="1" ht="10.9" customHeight="1" x14ac:dyDescent="0.25"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/>
    </row>
    <row r="632" spans="13:23" s="13" customFormat="1" ht="10.9" customHeight="1" x14ac:dyDescent="0.25"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/>
    </row>
    <row r="633" spans="13:23" s="13" customFormat="1" ht="10.9" customHeight="1" x14ac:dyDescent="0.25"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/>
    </row>
    <row r="634" spans="13:23" s="13" customFormat="1" ht="10.9" customHeight="1" x14ac:dyDescent="0.25"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/>
    </row>
    <row r="635" spans="13:23" s="13" customFormat="1" ht="10.9" customHeight="1" x14ac:dyDescent="0.25"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/>
    </row>
    <row r="636" spans="13:23" s="13" customFormat="1" ht="10.9" customHeight="1" x14ac:dyDescent="0.25"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/>
    </row>
    <row r="637" spans="13:23" s="13" customFormat="1" ht="10.9" customHeight="1" x14ac:dyDescent="0.25"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/>
    </row>
    <row r="638" spans="13:23" s="13" customFormat="1" ht="10.9" customHeight="1" x14ac:dyDescent="0.25"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/>
    </row>
    <row r="639" spans="13:23" s="13" customFormat="1" ht="10.9" customHeight="1" x14ac:dyDescent="0.25"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/>
    </row>
    <row r="640" spans="13:23" s="13" customFormat="1" ht="10.9" customHeight="1" x14ac:dyDescent="0.25"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/>
    </row>
    <row r="641" spans="13:23" s="13" customFormat="1" ht="10.9" customHeight="1" x14ac:dyDescent="0.25"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/>
    </row>
    <row r="642" spans="13:23" s="13" customFormat="1" ht="10.9" customHeight="1" x14ac:dyDescent="0.25"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/>
    </row>
    <row r="643" spans="13:23" s="13" customFormat="1" ht="10.9" customHeight="1" x14ac:dyDescent="0.25"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/>
    </row>
    <row r="644" spans="13:23" s="13" customFormat="1" ht="10.9" customHeight="1" x14ac:dyDescent="0.25"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/>
    </row>
    <row r="645" spans="13:23" s="13" customFormat="1" ht="10.9" customHeight="1" x14ac:dyDescent="0.25"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/>
    </row>
    <row r="646" spans="13:23" s="13" customFormat="1" ht="10.9" customHeight="1" x14ac:dyDescent="0.25"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/>
    </row>
    <row r="647" spans="13:23" s="13" customFormat="1" ht="10.9" customHeight="1" x14ac:dyDescent="0.25"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/>
    </row>
    <row r="648" spans="13:23" s="13" customFormat="1" ht="10.9" customHeight="1" x14ac:dyDescent="0.25"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/>
    </row>
    <row r="649" spans="13:23" s="13" customFormat="1" ht="10.9" customHeight="1" x14ac:dyDescent="0.25"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/>
    </row>
    <row r="650" spans="13:23" s="13" customFormat="1" ht="10.9" customHeight="1" x14ac:dyDescent="0.25"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/>
    </row>
    <row r="651" spans="13:23" s="13" customFormat="1" ht="10.9" customHeight="1" x14ac:dyDescent="0.25"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/>
    </row>
    <row r="652" spans="13:23" s="13" customFormat="1" ht="10.9" customHeight="1" x14ac:dyDescent="0.25"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/>
    </row>
    <row r="653" spans="13:23" s="13" customFormat="1" ht="10.9" customHeight="1" x14ac:dyDescent="0.25"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/>
    </row>
    <row r="654" spans="13:23" s="13" customFormat="1" ht="10.9" customHeight="1" x14ac:dyDescent="0.25"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/>
    </row>
    <row r="655" spans="13:23" s="13" customFormat="1" ht="10.9" customHeight="1" x14ac:dyDescent="0.25"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/>
    </row>
    <row r="656" spans="13:23" s="13" customFormat="1" ht="10.9" customHeight="1" x14ac:dyDescent="0.25"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/>
    </row>
    <row r="657" spans="13:23" s="13" customFormat="1" ht="10.9" customHeight="1" x14ac:dyDescent="0.25"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/>
    </row>
    <row r="658" spans="13:23" s="13" customFormat="1" ht="10.9" customHeight="1" x14ac:dyDescent="0.25"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/>
    </row>
    <row r="659" spans="13:23" s="13" customFormat="1" ht="10.9" customHeight="1" x14ac:dyDescent="0.25"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/>
    </row>
    <row r="660" spans="13:23" s="13" customFormat="1" ht="10.9" customHeight="1" x14ac:dyDescent="0.25"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/>
    </row>
    <row r="661" spans="13:23" s="13" customFormat="1" ht="10.9" customHeight="1" x14ac:dyDescent="0.25"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/>
    </row>
    <row r="662" spans="13:23" s="13" customFormat="1" ht="10.9" customHeight="1" x14ac:dyDescent="0.25"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/>
    </row>
    <row r="663" spans="13:23" s="13" customFormat="1" ht="10.9" customHeight="1" x14ac:dyDescent="0.25"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/>
    </row>
    <row r="664" spans="13:23" s="13" customFormat="1" ht="10.9" customHeight="1" x14ac:dyDescent="0.25"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/>
    </row>
    <row r="665" spans="13:23" s="13" customFormat="1" ht="10.9" customHeight="1" x14ac:dyDescent="0.25"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/>
    </row>
    <row r="666" spans="13:23" s="13" customFormat="1" ht="10.9" customHeight="1" x14ac:dyDescent="0.25"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/>
    </row>
    <row r="667" spans="13:23" s="13" customFormat="1" ht="10.9" customHeight="1" x14ac:dyDescent="0.25"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/>
    </row>
    <row r="668" spans="13:23" s="13" customFormat="1" ht="10.9" customHeight="1" x14ac:dyDescent="0.25"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/>
    </row>
    <row r="669" spans="13:23" s="13" customFormat="1" ht="10.9" customHeight="1" x14ac:dyDescent="0.25"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/>
    </row>
    <row r="670" spans="13:23" s="13" customFormat="1" ht="10.9" customHeight="1" x14ac:dyDescent="0.25"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/>
    </row>
    <row r="671" spans="13:23" s="13" customFormat="1" ht="10.9" customHeight="1" x14ac:dyDescent="0.25"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/>
    </row>
    <row r="672" spans="13:23" s="13" customFormat="1" ht="10.9" customHeight="1" x14ac:dyDescent="0.25"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/>
    </row>
    <row r="673" spans="13:23" s="13" customFormat="1" ht="10.9" customHeight="1" x14ac:dyDescent="0.25"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/>
    </row>
    <row r="674" spans="13:23" s="13" customFormat="1" ht="10.9" customHeight="1" x14ac:dyDescent="0.25"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/>
    </row>
    <row r="675" spans="13:23" s="13" customFormat="1" ht="10.9" customHeight="1" x14ac:dyDescent="0.25"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/>
    </row>
    <row r="676" spans="13:23" s="13" customFormat="1" ht="10.9" customHeight="1" x14ac:dyDescent="0.25"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/>
    </row>
    <row r="677" spans="13:23" s="13" customFormat="1" ht="10.9" customHeight="1" x14ac:dyDescent="0.25"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/>
    </row>
    <row r="678" spans="13:23" s="13" customFormat="1" ht="10.9" customHeight="1" x14ac:dyDescent="0.25"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/>
    </row>
    <row r="679" spans="13:23" s="13" customFormat="1" ht="10.9" customHeight="1" x14ac:dyDescent="0.25"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/>
    </row>
    <row r="680" spans="13:23" s="13" customFormat="1" ht="10.9" customHeight="1" x14ac:dyDescent="0.25"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/>
    </row>
    <row r="681" spans="13:23" s="13" customFormat="1" ht="10.9" customHeight="1" x14ac:dyDescent="0.25"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/>
    </row>
    <row r="682" spans="13:23" s="13" customFormat="1" ht="10.9" customHeight="1" x14ac:dyDescent="0.25"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/>
    </row>
    <row r="683" spans="13:23" s="13" customFormat="1" ht="10.9" customHeight="1" x14ac:dyDescent="0.25"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/>
    </row>
    <row r="684" spans="13:23" s="13" customFormat="1" ht="10.9" customHeight="1" x14ac:dyDescent="0.25"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/>
    </row>
    <row r="685" spans="13:23" s="13" customFormat="1" ht="10.9" customHeight="1" x14ac:dyDescent="0.25"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/>
    </row>
    <row r="686" spans="13:23" s="13" customFormat="1" ht="10.9" customHeight="1" x14ac:dyDescent="0.25"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/>
    </row>
    <row r="687" spans="13:23" s="13" customFormat="1" ht="10.9" customHeight="1" x14ac:dyDescent="0.25"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/>
    </row>
    <row r="688" spans="13:23" s="13" customFormat="1" ht="10.9" customHeight="1" x14ac:dyDescent="0.25"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/>
    </row>
    <row r="689" spans="13:23" s="13" customFormat="1" ht="10.9" customHeight="1" x14ac:dyDescent="0.25"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/>
    </row>
    <row r="690" spans="13:23" s="13" customFormat="1" ht="10.9" customHeight="1" x14ac:dyDescent="0.25"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/>
    </row>
    <row r="691" spans="13:23" s="13" customFormat="1" ht="10.9" customHeight="1" x14ac:dyDescent="0.25"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/>
    </row>
    <row r="692" spans="13:23" s="13" customFormat="1" ht="10.9" customHeight="1" x14ac:dyDescent="0.25"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/>
    </row>
    <row r="693" spans="13:23" s="13" customFormat="1" ht="10.9" customHeight="1" x14ac:dyDescent="0.25"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/>
    </row>
    <row r="694" spans="13:23" s="13" customFormat="1" ht="10.9" customHeight="1" x14ac:dyDescent="0.25"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/>
    </row>
    <row r="695" spans="13:23" s="13" customFormat="1" ht="10.9" customHeight="1" x14ac:dyDescent="0.25"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/>
    </row>
    <row r="696" spans="13:23" s="13" customFormat="1" ht="10.9" customHeight="1" x14ac:dyDescent="0.25"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/>
    </row>
    <row r="697" spans="13:23" s="13" customFormat="1" ht="10.9" customHeight="1" x14ac:dyDescent="0.25"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/>
    </row>
    <row r="698" spans="13:23" s="13" customFormat="1" ht="10.9" customHeight="1" x14ac:dyDescent="0.25"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/>
    </row>
    <row r="699" spans="13:23" s="13" customFormat="1" ht="10.9" customHeight="1" x14ac:dyDescent="0.25"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/>
    </row>
    <row r="700" spans="13:23" s="13" customFormat="1" ht="10.9" customHeight="1" x14ac:dyDescent="0.25"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/>
    </row>
    <row r="701" spans="13:23" s="13" customFormat="1" ht="10.9" customHeight="1" x14ac:dyDescent="0.25"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/>
    </row>
    <row r="702" spans="13:23" s="13" customFormat="1" ht="10.9" customHeight="1" x14ac:dyDescent="0.25"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/>
    </row>
    <row r="703" spans="13:23" s="13" customFormat="1" ht="10.9" customHeight="1" x14ac:dyDescent="0.25"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/>
    </row>
    <row r="704" spans="13:23" s="13" customFormat="1" ht="10.9" customHeight="1" x14ac:dyDescent="0.25"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/>
    </row>
    <row r="705" spans="13:23" s="13" customFormat="1" ht="10.9" customHeight="1" x14ac:dyDescent="0.25"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/>
    </row>
    <row r="706" spans="13:23" s="13" customFormat="1" ht="10.9" customHeight="1" x14ac:dyDescent="0.25"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/>
    </row>
    <row r="707" spans="13:23" s="13" customFormat="1" ht="10.9" customHeight="1" x14ac:dyDescent="0.25"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/>
    </row>
    <row r="708" spans="13:23" s="13" customFormat="1" ht="10.9" customHeight="1" x14ac:dyDescent="0.25"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/>
    </row>
    <row r="709" spans="13:23" s="13" customFormat="1" ht="10.9" customHeight="1" x14ac:dyDescent="0.25"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/>
    </row>
    <row r="710" spans="13:23" s="13" customFormat="1" ht="10.9" customHeight="1" x14ac:dyDescent="0.25"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/>
    </row>
    <row r="711" spans="13:23" s="13" customFormat="1" ht="10.9" customHeight="1" x14ac:dyDescent="0.25"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/>
    </row>
    <row r="712" spans="13:23" s="13" customFormat="1" ht="10.9" customHeight="1" x14ac:dyDescent="0.25"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/>
    </row>
    <row r="713" spans="13:23" s="13" customFormat="1" ht="10.9" customHeight="1" x14ac:dyDescent="0.25"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/>
    </row>
    <row r="714" spans="13:23" s="13" customFormat="1" ht="10.9" customHeight="1" x14ac:dyDescent="0.25"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/>
    </row>
    <row r="715" spans="13:23" s="13" customFormat="1" ht="10.9" customHeight="1" x14ac:dyDescent="0.25"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/>
    </row>
    <row r="716" spans="13:23" s="13" customFormat="1" ht="10.9" customHeight="1" x14ac:dyDescent="0.25"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/>
    </row>
    <row r="717" spans="13:23" s="13" customFormat="1" ht="10.9" customHeight="1" x14ac:dyDescent="0.25"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/>
    </row>
    <row r="718" spans="13:23" s="13" customFormat="1" ht="10.9" customHeight="1" x14ac:dyDescent="0.25"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/>
    </row>
    <row r="719" spans="13:23" s="13" customFormat="1" ht="10.9" customHeight="1" x14ac:dyDescent="0.25"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/>
    </row>
    <row r="720" spans="13:23" s="13" customFormat="1" ht="10.9" customHeight="1" x14ac:dyDescent="0.25"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/>
    </row>
    <row r="721" spans="13:23" s="13" customFormat="1" ht="10.9" customHeight="1" x14ac:dyDescent="0.25"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/>
    </row>
    <row r="722" spans="13:23" s="13" customFormat="1" ht="10.9" customHeight="1" x14ac:dyDescent="0.25"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/>
    </row>
    <row r="723" spans="13:23" s="13" customFormat="1" ht="10.9" customHeight="1" x14ac:dyDescent="0.25"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/>
    </row>
    <row r="724" spans="13:23" s="13" customFormat="1" ht="10.9" customHeight="1" x14ac:dyDescent="0.25"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/>
    </row>
    <row r="725" spans="13:23" s="13" customFormat="1" ht="10.9" customHeight="1" x14ac:dyDescent="0.25"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/>
    </row>
    <row r="726" spans="13:23" s="13" customFormat="1" ht="10.9" customHeight="1" x14ac:dyDescent="0.25"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/>
    </row>
    <row r="727" spans="13:23" s="13" customFormat="1" ht="10.9" customHeight="1" x14ac:dyDescent="0.25"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/>
    </row>
    <row r="728" spans="13:23" s="13" customFormat="1" ht="10.9" customHeight="1" x14ac:dyDescent="0.25"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/>
    </row>
    <row r="729" spans="13:23" s="13" customFormat="1" ht="10.9" customHeight="1" x14ac:dyDescent="0.25"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/>
    </row>
    <row r="730" spans="13:23" s="13" customFormat="1" ht="10.9" customHeight="1" x14ac:dyDescent="0.25"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/>
    </row>
    <row r="731" spans="13:23" s="13" customFormat="1" ht="10.9" customHeight="1" x14ac:dyDescent="0.25"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/>
    </row>
    <row r="732" spans="13:23" s="13" customFormat="1" ht="10.9" customHeight="1" x14ac:dyDescent="0.25"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/>
    </row>
    <row r="733" spans="13:23" s="13" customFormat="1" ht="10.9" customHeight="1" x14ac:dyDescent="0.25"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/>
    </row>
    <row r="734" spans="13:23" s="13" customFormat="1" ht="10.9" customHeight="1" x14ac:dyDescent="0.25"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/>
    </row>
    <row r="735" spans="13:23" s="13" customFormat="1" ht="10.9" customHeight="1" x14ac:dyDescent="0.25"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/>
    </row>
    <row r="736" spans="13:23" s="13" customFormat="1" ht="10.9" customHeight="1" x14ac:dyDescent="0.25"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/>
    </row>
    <row r="737" spans="13:23" s="13" customFormat="1" ht="10.9" customHeight="1" x14ac:dyDescent="0.25"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/>
    </row>
    <row r="738" spans="13:23" s="13" customFormat="1" ht="10.9" customHeight="1" x14ac:dyDescent="0.25"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/>
    </row>
    <row r="739" spans="13:23" s="13" customFormat="1" ht="10.9" customHeight="1" x14ac:dyDescent="0.25"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/>
    </row>
    <row r="740" spans="13:23" s="13" customFormat="1" ht="10.9" customHeight="1" x14ac:dyDescent="0.25"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/>
    </row>
    <row r="741" spans="13:23" s="13" customFormat="1" ht="10.9" customHeight="1" x14ac:dyDescent="0.25"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/>
    </row>
    <row r="742" spans="13:23" s="13" customFormat="1" ht="10.9" customHeight="1" x14ac:dyDescent="0.25"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/>
    </row>
    <row r="743" spans="13:23" s="13" customFormat="1" ht="10.9" customHeight="1" x14ac:dyDescent="0.25"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/>
    </row>
    <row r="744" spans="13:23" s="13" customFormat="1" ht="10.9" customHeight="1" x14ac:dyDescent="0.25"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/>
    </row>
    <row r="745" spans="13:23" s="13" customFormat="1" ht="10.9" customHeight="1" x14ac:dyDescent="0.25"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/>
    </row>
    <row r="746" spans="13:23" s="13" customFormat="1" ht="10.9" customHeight="1" x14ac:dyDescent="0.25"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/>
    </row>
    <row r="747" spans="13:23" s="13" customFormat="1" ht="10.9" customHeight="1" x14ac:dyDescent="0.25"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/>
    </row>
    <row r="748" spans="13:23" s="13" customFormat="1" ht="10.9" customHeight="1" x14ac:dyDescent="0.25"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/>
    </row>
    <row r="749" spans="13:23" s="13" customFormat="1" ht="10.9" customHeight="1" x14ac:dyDescent="0.25"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/>
    </row>
    <row r="750" spans="13:23" s="13" customFormat="1" ht="10.9" customHeight="1" x14ac:dyDescent="0.25"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/>
    </row>
    <row r="751" spans="13:23" s="13" customFormat="1" ht="10.9" customHeight="1" x14ac:dyDescent="0.25"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/>
    </row>
    <row r="752" spans="13:23" s="13" customFormat="1" ht="10.9" customHeight="1" x14ac:dyDescent="0.25"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/>
    </row>
    <row r="753" spans="13:23" s="13" customFormat="1" ht="10.9" customHeight="1" x14ac:dyDescent="0.25"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/>
    </row>
    <row r="754" spans="13:23" s="13" customFormat="1" ht="10.9" customHeight="1" x14ac:dyDescent="0.25"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/>
    </row>
    <row r="755" spans="13:23" s="13" customFormat="1" ht="10.9" customHeight="1" x14ac:dyDescent="0.25"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/>
    </row>
    <row r="756" spans="13:23" s="13" customFormat="1" ht="10.9" customHeight="1" x14ac:dyDescent="0.25"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/>
    </row>
    <row r="757" spans="13:23" s="13" customFormat="1" ht="10.9" customHeight="1" x14ac:dyDescent="0.25"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/>
    </row>
    <row r="758" spans="13:23" s="13" customFormat="1" ht="10.9" customHeight="1" x14ac:dyDescent="0.25"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/>
    </row>
    <row r="759" spans="13:23" s="13" customFormat="1" ht="10.9" customHeight="1" x14ac:dyDescent="0.25"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/>
    </row>
    <row r="760" spans="13:23" s="13" customFormat="1" ht="10.9" customHeight="1" x14ac:dyDescent="0.25"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/>
    </row>
    <row r="761" spans="13:23" s="13" customFormat="1" ht="10.9" customHeight="1" x14ac:dyDescent="0.25"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/>
    </row>
    <row r="762" spans="13:23" s="13" customFormat="1" ht="10.9" customHeight="1" x14ac:dyDescent="0.25"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/>
    </row>
    <row r="763" spans="13:23" s="13" customFormat="1" ht="10.9" customHeight="1" x14ac:dyDescent="0.25"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/>
    </row>
    <row r="764" spans="13:23" s="13" customFormat="1" ht="10.9" customHeight="1" x14ac:dyDescent="0.25"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/>
    </row>
    <row r="765" spans="13:23" s="13" customFormat="1" ht="10.9" customHeight="1" x14ac:dyDescent="0.25"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/>
    </row>
    <row r="766" spans="13:23" s="13" customFormat="1" ht="10.9" customHeight="1" x14ac:dyDescent="0.25"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/>
    </row>
    <row r="767" spans="13:23" s="13" customFormat="1" ht="10.9" customHeight="1" x14ac:dyDescent="0.25"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/>
    </row>
    <row r="768" spans="13:23" s="13" customFormat="1" ht="10.9" customHeight="1" x14ac:dyDescent="0.25"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/>
    </row>
    <row r="769" spans="13:23" s="13" customFormat="1" ht="10.9" customHeight="1" x14ac:dyDescent="0.25"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/>
    </row>
    <row r="770" spans="13:23" s="13" customFormat="1" ht="10.9" customHeight="1" x14ac:dyDescent="0.25"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/>
    </row>
    <row r="771" spans="13:23" s="13" customFormat="1" ht="10.9" customHeight="1" x14ac:dyDescent="0.25"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/>
    </row>
    <row r="772" spans="13:23" s="13" customFormat="1" ht="10.9" customHeight="1" x14ac:dyDescent="0.25"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/>
    </row>
    <row r="773" spans="13:23" s="13" customFormat="1" ht="10.9" customHeight="1" x14ac:dyDescent="0.25"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/>
    </row>
    <row r="774" spans="13:23" s="13" customFormat="1" ht="10.9" customHeight="1" x14ac:dyDescent="0.25"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/>
    </row>
    <row r="775" spans="13:23" s="13" customFormat="1" ht="10.9" customHeight="1" x14ac:dyDescent="0.25"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/>
    </row>
    <row r="776" spans="13:23" s="13" customFormat="1" ht="10.9" customHeight="1" x14ac:dyDescent="0.25"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/>
    </row>
    <row r="777" spans="13:23" s="13" customFormat="1" ht="10.9" customHeight="1" x14ac:dyDescent="0.25"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/>
    </row>
    <row r="778" spans="13:23" s="13" customFormat="1" ht="10.9" customHeight="1" x14ac:dyDescent="0.25"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/>
    </row>
    <row r="779" spans="13:23" s="13" customFormat="1" ht="10.9" customHeight="1" x14ac:dyDescent="0.25"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/>
    </row>
    <row r="780" spans="13:23" s="13" customFormat="1" ht="10.9" customHeight="1" x14ac:dyDescent="0.25"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/>
    </row>
    <row r="781" spans="13:23" s="13" customFormat="1" ht="10.9" customHeight="1" x14ac:dyDescent="0.25"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/>
    </row>
    <row r="782" spans="13:23" s="13" customFormat="1" ht="10.9" customHeight="1" x14ac:dyDescent="0.25"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/>
    </row>
    <row r="783" spans="13:23" s="13" customFormat="1" ht="10.9" customHeight="1" x14ac:dyDescent="0.25"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/>
    </row>
    <row r="784" spans="13:23" s="13" customFormat="1" ht="10.9" customHeight="1" x14ac:dyDescent="0.25"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/>
    </row>
    <row r="785" spans="13:23" s="13" customFormat="1" ht="10.9" customHeight="1" x14ac:dyDescent="0.25"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/>
    </row>
    <row r="786" spans="13:23" s="13" customFormat="1" ht="10.9" customHeight="1" x14ac:dyDescent="0.25"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/>
    </row>
    <row r="787" spans="13:23" s="13" customFormat="1" ht="10.9" customHeight="1" x14ac:dyDescent="0.25"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/>
    </row>
    <row r="788" spans="13:23" s="13" customFormat="1" ht="10.9" customHeight="1" x14ac:dyDescent="0.25"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/>
    </row>
    <row r="789" spans="13:23" s="13" customFormat="1" ht="10.9" customHeight="1" x14ac:dyDescent="0.25"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/>
    </row>
    <row r="790" spans="13:23" s="13" customFormat="1" ht="10.9" customHeight="1" x14ac:dyDescent="0.25"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/>
    </row>
    <row r="791" spans="13:23" s="13" customFormat="1" ht="10.9" customHeight="1" x14ac:dyDescent="0.25"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/>
    </row>
    <row r="792" spans="13:23" s="13" customFormat="1" ht="10.9" customHeight="1" x14ac:dyDescent="0.25"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/>
    </row>
    <row r="793" spans="13:23" s="13" customFormat="1" ht="10.9" customHeight="1" x14ac:dyDescent="0.25"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/>
    </row>
    <row r="794" spans="13:23" s="13" customFormat="1" ht="10.9" customHeight="1" x14ac:dyDescent="0.25"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/>
    </row>
    <row r="795" spans="13:23" s="13" customFormat="1" ht="10.9" customHeight="1" x14ac:dyDescent="0.25"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/>
    </row>
    <row r="796" spans="13:23" s="13" customFormat="1" ht="10.9" customHeight="1" x14ac:dyDescent="0.25"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/>
    </row>
    <row r="797" spans="13:23" s="13" customFormat="1" ht="10.9" customHeight="1" x14ac:dyDescent="0.25"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/>
    </row>
    <row r="798" spans="13:23" s="13" customFormat="1" ht="10.9" customHeight="1" x14ac:dyDescent="0.25"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/>
    </row>
    <row r="799" spans="13:23" s="13" customFormat="1" ht="10.9" customHeight="1" x14ac:dyDescent="0.25"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/>
    </row>
    <row r="800" spans="13:23" s="13" customFormat="1" ht="10.9" customHeight="1" x14ac:dyDescent="0.25"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/>
    </row>
    <row r="801" spans="13:23" s="13" customFormat="1" ht="10.9" customHeight="1" x14ac:dyDescent="0.25"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/>
    </row>
    <row r="802" spans="13:23" s="13" customFormat="1" ht="10.9" customHeight="1" x14ac:dyDescent="0.25"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/>
    </row>
    <row r="803" spans="13:23" s="13" customFormat="1" ht="10.9" customHeight="1" x14ac:dyDescent="0.25"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/>
    </row>
    <row r="804" spans="13:23" s="13" customFormat="1" ht="10.9" customHeight="1" x14ac:dyDescent="0.25"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/>
    </row>
    <row r="805" spans="13:23" s="13" customFormat="1" ht="10.9" customHeight="1" x14ac:dyDescent="0.25"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/>
    </row>
    <row r="806" spans="13:23" s="13" customFormat="1" ht="10.9" customHeight="1" x14ac:dyDescent="0.25"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/>
    </row>
    <row r="807" spans="13:23" s="13" customFormat="1" ht="10.9" customHeight="1" x14ac:dyDescent="0.25"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/>
    </row>
    <row r="808" spans="13:23" s="13" customFormat="1" ht="10.9" customHeight="1" x14ac:dyDescent="0.25"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/>
    </row>
    <row r="809" spans="13:23" s="13" customFormat="1" ht="10.9" customHeight="1" x14ac:dyDescent="0.25"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/>
    </row>
    <row r="810" spans="13:23" s="13" customFormat="1" ht="10.9" customHeight="1" x14ac:dyDescent="0.25"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/>
    </row>
    <row r="811" spans="13:23" s="13" customFormat="1" ht="10.9" customHeight="1" x14ac:dyDescent="0.25"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/>
    </row>
    <row r="812" spans="13:23" s="13" customFormat="1" ht="10.9" customHeight="1" x14ac:dyDescent="0.25"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/>
    </row>
    <row r="813" spans="13:23" s="13" customFormat="1" ht="10.9" customHeight="1" x14ac:dyDescent="0.25"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/>
    </row>
    <row r="814" spans="13:23" s="13" customFormat="1" ht="10.9" customHeight="1" x14ac:dyDescent="0.25"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/>
    </row>
    <row r="815" spans="13:23" s="13" customFormat="1" ht="10.9" customHeight="1" x14ac:dyDescent="0.25"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/>
    </row>
    <row r="816" spans="13:23" s="13" customFormat="1" ht="10.9" customHeight="1" x14ac:dyDescent="0.25"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/>
    </row>
    <row r="817" spans="13:23" s="13" customFormat="1" ht="10.9" customHeight="1" x14ac:dyDescent="0.25"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/>
    </row>
    <row r="818" spans="13:23" s="13" customFormat="1" ht="10.9" customHeight="1" x14ac:dyDescent="0.25"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/>
    </row>
    <row r="819" spans="13:23" s="13" customFormat="1" ht="10.9" customHeight="1" x14ac:dyDescent="0.25"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/>
    </row>
    <row r="820" spans="13:23" s="13" customFormat="1" ht="10.9" customHeight="1" x14ac:dyDescent="0.25"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/>
    </row>
    <row r="821" spans="13:23" s="13" customFormat="1" ht="10.9" customHeight="1" x14ac:dyDescent="0.25"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/>
    </row>
    <row r="822" spans="13:23" s="13" customFormat="1" ht="10.9" customHeight="1" x14ac:dyDescent="0.25"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/>
    </row>
    <row r="823" spans="13:23" s="13" customFormat="1" ht="10.9" customHeight="1" x14ac:dyDescent="0.25"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/>
    </row>
    <row r="824" spans="13:23" s="13" customFormat="1" ht="10.9" customHeight="1" x14ac:dyDescent="0.25"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/>
    </row>
    <row r="825" spans="13:23" s="13" customFormat="1" ht="10.9" customHeight="1" x14ac:dyDescent="0.25"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/>
    </row>
    <row r="826" spans="13:23" s="13" customFormat="1" ht="10.9" customHeight="1" x14ac:dyDescent="0.25"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/>
    </row>
    <row r="827" spans="13:23" s="13" customFormat="1" ht="10.9" customHeight="1" x14ac:dyDescent="0.25"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/>
    </row>
    <row r="828" spans="13:23" s="13" customFormat="1" ht="10.9" customHeight="1" x14ac:dyDescent="0.25"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/>
    </row>
    <row r="829" spans="13:23" s="13" customFormat="1" ht="10.9" customHeight="1" x14ac:dyDescent="0.25"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/>
    </row>
    <row r="830" spans="13:23" s="13" customFormat="1" ht="10.9" customHeight="1" x14ac:dyDescent="0.25"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/>
    </row>
    <row r="831" spans="13:23" s="13" customFormat="1" ht="10.9" customHeight="1" x14ac:dyDescent="0.25"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/>
    </row>
    <row r="832" spans="13:23" s="13" customFormat="1" ht="10.9" customHeight="1" x14ac:dyDescent="0.25"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/>
    </row>
    <row r="833" spans="13:23" s="13" customFormat="1" ht="10.9" customHeight="1" x14ac:dyDescent="0.25"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/>
    </row>
    <row r="834" spans="13:23" s="13" customFormat="1" ht="10.9" customHeight="1" x14ac:dyDescent="0.25"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/>
    </row>
    <row r="835" spans="13:23" s="13" customFormat="1" ht="10.9" customHeight="1" x14ac:dyDescent="0.25"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/>
    </row>
    <row r="836" spans="13:23" s="13" customFormat="1" ht="10.9" customHeight="1" x14ac:dyDescent="0.25"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/>
    </row>
    <row r="837" spans="13:23" s="13" customFormat="1" ht="10.9" customHeight="1" x14ac:dyDescent="0.25"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/>
    </row>
    <row r="838" spans="13:23" s="13" customFormat="1" ht="10.9" customHeight="1" x14ac:dyDescent="0.25"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/>
    </row>
    <row r="839" spans="13:23" s="13" customFormat="1" ht="10.9" customHeight="1" x14ac:dyDescent="0.25"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/>
    </row>
    <row r="840" spans="13:23" s="13" customFormat="1" ht="10.9" customHeight="1" x14ac:dyDescent="0.25"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/>
    </row>
    <row r="841" spans="13:23" s="13" customFormat="1" ht="10.9" customHeight="1" x14ac:dyDescent="0.25"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/>
    </row>
    <row r="842" spans="13:23" s="13" customFormat="1" ht="10.9" customHeight="1" x14ac:dyDescent="0.25"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/>
    </row>
    <row r="843" spans="13:23" s="13" customFormat="1" ht="10.9" customHeight="1" x14ac:dyDescent="0.25"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/>
    </row>
    <row r="844" spans="13:23" s="13" customFormat="1" ht="10.9" customHeight="1" x14ac:dyDescent="0.25"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/>
    </row>
    <row r="845" spans="13:23" s="13" customFormat="1" ht="10.9" customHeight="1" x14ac:dyDescent="0.25"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/>
    </row>
    <row r="846" spans="13:23" s="13" customFormat="1" ht="10.9" customHeight="1" x14ac:dyDescent="0.25"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/>
    </row>
    <row r="847" spans="13:23" s="13" customFormat="1" ht="10.9" customHeight="1" x14ac:dyDescent="0.25"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/>
    </row>
    <row r="848" spans="13:23" s="13" customFormat="1" ht="10.9" customHeight="1" x14ac:dyDescent="0.25"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/>
    </row>
    <row r="849" spans="13:23" s="13" customFormat="1" ht="10.9" customHeight="1" x14ac:dyDescent="0.25"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/>
    </row>
    <row r="850" spans="13:23" s="13" customFormat="1" ht="10.9" customHeight="1" x14ac:dyDescent="0.25"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/>
    </row>
    <row r="851" spans="13:23" s="13" customFormat="1" ht="10.9" customHeight="1" x14ac:dyDescent="0.25"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/>
    </row>
    <row r="852" spans="13:23" s="13" customFormat="1" ht="10.9" customHeight="1" x14ac:dyDescent="0.25"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/>
    </row>
    <row r="853" spans="13:23" s="13" customFormat="1" ht="10.9" customHeight="1" x14ac:dyDescent="0.25"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/>
    </row>
    <row r="854" spans="13:23" s="13" customFormat="1" ht="10.9" customHeight="1" x14ac:dyDescent="0.25"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/>
    </row>
    <row r="855" spans="13:23" s="13" customFormat="1" ht="10.9" customHeight="1" x14ac:dyDescent="0.25"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/>
    </row>
    <row r="856" spans="13:23" s="13" customFormat="1" ht="10.9" customHeight="1" x14ac:dyDescent="0.25"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/>
    </row>
    <row r="857" spans="13:23" s="13" customFormat="1" ht="10.9" customHeight="1" x14ac:dyDescent="0.25"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/>
    </row>
    <row r="858" spans="13:23" s="13" customFormat="1" ht="10.9" customHeight="1" x14ac:dyDescent="0.25"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/>
    </row>
    <row r="859" spans="13:23" s="13" customFormat="1" ht="10.9" customHeight="1" x14ac:dyDescent="0.25"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/>
    </row>
    <row r="860" spans="13:23" s="13" customFormat="1" ht="10.9" customHeight="1" x14ac:dyDescent="0.25"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/>
    </row>
    <row r="861" spans="13:23" s="13" customFormat="1" ht="10.9" customHeight="1" x14ac:dyDescent="0.25"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/>
    </row>
    <row r="862" spans="13:23" s="13" customFormat="1" ht="10.9" customHeight="1" x14ac:dyDescent="0.25"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/>
    </row>
    <row r="863" spans="13:23" s="13" customFormat="1" ht="10.9" customHeight="1" x14ac:dyDescent="0.25"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/>
    </row>
    <row r="864" spans="13:23" s="13" customFormat="1" ht="10.9" customHeight="1" x14ac:dyDescent="0.25"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/>
    </row>
    <row r="865" spans="13:23" s="13" customFormat="1" ht="10.9" customHeight="1" x14ac:dyDescent="0.25"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/>
    </row>
    <row r="866" spans="13:23" s="13" customFormat="1" ht="10.9" customHeight="1" x14ac:dyDescent="0.25"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/>
    </row>
    <row r="867" spans="13:23" s="13" customFormat="1" ht="10.9" customHeight="1" x14ac:dyDescent="0.25"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/>
    </row>
    <row r="868" spans="13:23" s="13" customFormat="1" ht="10.9" customHeight="1" x14ac:dyDescent="0.25"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/>
    </row>
    <row r="869" spans="13:23" s="13" customFormat="1" ht="10.9" customHeight="1" x14ac:dyDescent="0.25"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/>
    </row>
    <row r="870" spans="13:23" s="13" customFormat="1" ht="10.9" customHeight="1" x14ac:dyDescent="0.25"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/>
    </row>
    <row r="871" spans="13:23" s="13" customFormat="1" ht="10.9" customHeight="1" x14ac:dyDescent="0.25"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/>
    </row>
    <row r="872" spans="13:23" s="13" customFormat="1" ht="10.9" customHeight="1" x14ac:dyDescent="0.25"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/>
    </row>
    <row r="873" spans="13:23" s="13" customFormat="1" ht="10.9" customHeight="1" x14ac:dyDescent="0.25"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/>
    </row>
    <row r="874" spans="13:23" s="13" customFormat="1" ht="10.9" customHeight="1" x14ac:dyDescent="0.25"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/>
    </row>
    <row r="875" spans="13:23" s="13" customFormat="1" ht="10.9" customHeight="1" x14ac:dyDescent="0.25"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/>
    </row>
    <row r="876" spans="13:23" s="13" customFormat="1" ht="10.9" customHeight="1" x14ac:dyDescent="0.25"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/>
    </row>
    <row r="877" spans="13:23" s="13" customFormat="1" ht="10.9" customHeight="1" x14ac:dyDescent="0.25"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/>
    </row>
    <row r="878" spans="13:23" s="13" customFormat="1" ht="10.9" customHeight="1" x14ac:dyDescent="0.25"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/>
    </row>
    <row r="879" spans="13:23" s="13" customFormat="1" ht="10.9" customHeight="1" x14ac:dyDescent="0.25"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/>
    </row>
    <row r="880" spans="13:23" s="13" customFormat="1" ht="10.9" customHeight="1" x14ac:dyDescent="0.25"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/>
    </row>
    <row r="881" spans="13:23" s="13" customFormat="1" ht="10.9" customHeight="1" x14ac:dyDescent="0.25"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/>
    </row>
    <row r="882" spans="13:23" s="13" customFormat="1" ht="10.9" customHeight="1" x14ac:dyDescent="0.25"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/>
    </row>
    <row r="883" spans="13:23" s="13" customFormat="1" ht="10.9" customHeight="1" x14ac:dyDescent="0.25"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/>
    </row>
    <row r="884" spans="13:23" s="13" customFormat="1" ht="10.9" customHeight="1" x14ac:dyDescent="0.25"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/>
    </row>
    <row r="885" spans="13:23" s="13" customFormat="1" ht="10.9" customHeight="1" x14ac:dyDescent="0.25"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/>
    </row>
    <row r="886" spans="13:23" s="13" customFormat="1" ht="10.9" customHeight="1" x14ac:dyDescent="0.25"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/>
    </row>
    <row r="887" spans="13:23" s="13" customFormat="1" ht="10.9" customHeight="1" x14ac:dyDescent="0.25"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/>
    </row>
    <row r="888" spans="13:23" s="13" customFormat="1" ht="10.9" customHeight="1" x14ac:dyDescent="0.25"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/>
    </row>
    <row r="889" spans="13:23" s="13" customFormat="1" ht="10.9" customHeight="1" x14ac:dyDescent="0.25"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/>
    </row>
    <row r="890" spans="13:23" s="13" customFormat="1" ht="10.9" customHeight="1" x14ac:dyDescent="0.25"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/>
    </row>
    <row r="891" spans="13:23" s="13" customFormat="1" ht="10.9" customHeight="1" x14ac:dyDescent="0.25"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/>
    </row>
    <row r="892" spans="13:23" s="13" customFormat="1" ht="10.9" customHeight="1" x14ac:dyDescent="0.25"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/>
    </row>
    <row r="893" spans="13:23" s="13" customFormat="1" ht="10.9" customHeight="1" x14ac:dyDescent="0.25"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/>
    </row>
    <row r="894" spans="13:23" s="13" customFormat="1" ht="10.9" customHeight="1" x14ac:dyDescent="0.25"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/>
    </row>
    <row r="895" spans="13:23" s="13" customFormat="1" ht="10.9" customHeight="1" x14ac:dyDescent="0.25"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/>
    </row>
    <row r="896" spans="13:23" s="13" customFormat="1" ht="10.9" customHeight="1" x14ac:dyDescent="0.25"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/>
    </row>
    <row r="897" spans="13:23" s="13" customFormat="1" ht="10.9" customHeight="1" x14ac:dyDescent="0.25"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/>
    </row>
    <row r="898" spans="13:23" s="13" customFormat="1" ht="10.9" customHeight="1" x14ac:dyDescent="0.25"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/>
    </row>
    <row r="899" spans="13:23" s="13" customFormat="1" ht="10.9" customHeight="1" x14ac:dyDescent="0.25"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/>
    </row>
    <row r="900" spans="13:23" s="13" customFormat="1" ht="10.9" customHeight="1" x14ac:dyDescent="0.25"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/>
    </row>
    <row r="901" spans="13:23" s="13" customFormat="1" ht="10.9" customHeight="1" x14ac:dyDescent="0.25"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/>
    </row>
    <row r="902" spans="13:23" s="13" customFormat="1" ht="10.9" customHeight="1" x14ac:dyDescent="0.25"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/>
    </row>
    <row r="903" spans="13:23" s="13" customFormat="1" ht="10.9" customHeight="1" x14ac:dyDescent="0.25"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/>
    </row>
    <row r="904" spans="13:23" s="13" customFormat="1" ht="10.9" customHeight="1" x14ac:dyDescent="0.25"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/>
    </row>
    <row r="905" spans="13:23" s="13" customFormat="1" ht="10.9" customHeight="1" x14ac:dyDescent="0.25"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/>
    </row>
    <row r="906" spans="13:23" s="13" customFormat="1" ht="10.9" customHeight="1" x14ac:dyDescent="0.25"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/>
    </row>
    <row r="907" spans="13:23" s="13" customFormat="1" ht="10.9" customHeight="1" x14ac:dyDescent="0.25"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/>
    </row>
    <row r="908" spans="13:23" s="13" customFormat="1" ht="10.9" customHeight="1" x14ac:dyDescent="0.25"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/>
    </row>
    <row r="909" spans="13:23" s="13" customFormat="1" ht="10.9" customHeight="1" x14ac:dyDescent="0.25"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/>
    </row>
    <row r="910" spans="13:23" s="13" customFormat="1" ht="10.9" customHeight="1" x14ac:dyDescent="0.25"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/>
    </row>
    <row r="911" spans="13:23" s="13" customFormat="1" ht="10.9" customHeight="1" x14ac:dyDescent="0.25"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/>
    </row>
    <row r="912" spans="13:23" s="13" customFormat="1" ht="10.9" customHeight="1" x14ac:dyDescent="0.25"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/>
    </row>
    <row r="913" spans="13:23" s="13" customFormat="1" ht="10.9" customHeight="1" x14ac:dyDescent="0.25"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/>
    </row>
    <row r="914" spans="13:23" s="13" customFormat="1" ht="10.9" customHeight="1" x14ac:dyDescent="0.25"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/>
    </row>
    <row r="915" spans="13:23" s="13" customFormat="1" ht="10.9" customHeight="1" x14ac:dyDescent="0.25"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/>
    </row>
    <row r="916" spans="13:23" s="13" customFormat="1" ht="10.9" customHeight="1" x14ac:dyDescent="0.25"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/>
    </row>
    <row r="917" spans="13:23" s="13" customFormat="1" ht="10.9" customHeight="1" x14ac:dyDescent="0.25"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/>
    </row>
    <row r="918" spans="13:23" s="13" customFormat="1" ht="10.9" customHeight="1" x14ac:dyDescent="0.25"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/>
    </row>
    <row r="919" spans="13:23" s="13" customFormat="1" ht="10.9" customHeight="1" x14ac:dyDescent="0.25"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/>
    </row>
    <row r="920" spans="13:23" s="13" customFormat="1" ht="10.9" customHeight="1" x14ac:dyDescent="0.25"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/>
    </row>
    <row r="921" spans="13:23" s="13" customFormat="1" ht="10.9" customHeight="1" x14ac:dyDescent="0.25"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/>
    </row>
    <row r="922" spans="13:23" s="13" customFormat="1" ht="10.9" customHeight="1" x14ac:dyDescent="0.25"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/>
    </row>
    <row r="923" spans="13:23" s="13" customFormat="1" ht="10.9" customHeight="1" x14ac:dyDescent="0.25"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/>
    </row>
    <row r="924" spans="13:23" s="13" customFormat="1" ht="10.9" customHeight="1" x14ac:dyDescent="0.25"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/>
    </row>
    <row r="925" spans="13:23" s="13" customFormat="1" ht="10.9" customHeight="1" x14ac:dyDescent="0.25"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/>
    </row>
    <row r="926" spans="13:23" s="13" customFormat="1" ht="10.9" customHeight="1" x14ac:dyDescent="0.25"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/>
    </row>
    <row r="927" spans="13:23" s="13" customFormat="1" ht="10.9" customHeight="1" x14ac:dyDescent="0.25"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/>
    </row>
    <row r="928" spans="13:23" s="13" customFormat="1" ht="10.9" customHeight="1" x14ac:dyDescent="0.25"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/>
    </row>
    <row r="929" spans="13:23" s="13" customFormat="1" ht="10.9" customHeight="1" x14ac:dyDescent="0.25"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/>
    </row>
    <row r="930" spans="13:23" s="13" customFormat="1" ht="10.9" customHeight="1" x14ac:dyDescent="0.25"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/>
    </row>
    <row r="931" spans="13:23" s="13" customFormat="1" ht="10.9" customHeight="1" x14ac:dyDescent="0.25"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/>
    </row>
    <row r="932" spans="13:23" s="13" customFormat="1" ht="10.9" customHeight="1" x14ac:dyDescent="0.25"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/>
    </row>
    <row r="933" spans="13:23" s="13" customFormat="1" ht="10.9" customHeight="1" x14ac:dyDescent="0.25"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/>
    </row>
    <row r="934" spans="13:23" s="13" customFormat="1" ht="10.9" customHeight="1" x14ac:dyDescent="0.25"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/>
    </row>
    <row r="935" spans="13:23" s="13" customFormat="1" ht="10.9" customHeight="1" x14ac:dyDescent="0.25"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/>
    </row>
    <row r="936" spans="13:23" s="13" customFormat="1" ht="10.9" customHeight="1" x14ac:dyDescent="0.25"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/>
    </row>
    <row r="937" spans="13:23" s="13" customFormat="1" ht="10.9" customHeight="1" x14ac:dyDescent="0.25"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/>
    </row>
    <row r="938" spans="13:23" s="13" customFormat="1" ht="10.9" customHeight="1" x14ac:dyDescent="0.25"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/>
    </row>
    <row r="939" spans="13:23" s="13" customFormat="1" ht="10.9" customHeight="1" x14ac:dyDescent="0.25"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/>
    </row>
    <row r="940" spans="13:23" s="13" customFormat="1" ht="10.9" customHeight="1" x14ac:dyDescent="0.25"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/>
    </row>
    <row r="941" spans="13:23" s="13" customFormat="1" ht="10.9" customHeight="1" x14ac:dyDescent="0.25"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/>
    </row>
    <row r="942" spans="13:23" s="13" customFormat="1" ht="10.9" customHeight="1" x14ac:dyDescent="0.25"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/>
    </row>
    <row r="943" spans="13:23" s="13" customFormat="1" ht="10.9" customHeight="1" x14ac:dyDescent="0.25"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/>
    </row>
    <row r="944" spans="13:23" s="13" customFormat="1" ht="10.9" customHeight="1" x14ac:dyDescent="0.25"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/>
    </row>
    <row r="945" spans="13:23" s="13" customFormat="1" ht="10.9" customHeight="1" x14ac:dyDescent="0.25"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/>
    </row>
    <row r="946" spans="13:23" s="13" customFormat="1" ht="10.9" customHeight="1" x14ac:dyDescent="0.25"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/>
    </row>
    <row r="947" spans="13:23" s="13" customFormat="1" ht="10.9" customHeight="1" x14ac:dyDescent="0.25"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/>
    </row>
    <row r="948" spans="13:23" s="13" customFormat="1" ht="10.9" customHeight="1" x14ac:dyDescent="0.25"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/>
    </row>
    <row r="949" spans="13:23" s="13" customFormat="1" ht="10.9" customHeight="1" x14ac:dyDescent="0.25"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/>
    </row>
    <row r="950" spans="13:23" s="13" customFormat="1" ht="10.9" customHeight="1" x14ac:dyDescent="0.25"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/>
    </row>
    <row r="951" spans="13:23" s="13" customFormat="1" ht="10.9" customHeight="1" x14ac:dyDescent="0.25"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/>
    </row>
    <row r="952" spans="13:23" s="13" customFormat="1" ht="10.9" customHeight="1" x14ac:dyDescent="0.25"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/>
    </row>
    <row r="953" spans="13:23" s="13" customFormat="1" ht="10.9" customHeight="1" x14ac:dyDescent="0.25"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/>
    </row>
    <row r="954" spans="13:23" s="13" customFormat="1" ht="10.9" customHeight="1" x14ac:dyDescent="0.25"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/>
    </row>
    <row r="955" spans="13:23" s="13" customFormat="1" ht="10.9" customHeight="1" x14ac:dyDescent="0.25"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/>
    </row>
    <row r="956" spans="13:23" s="13" customFormat="1" ht="10.9" customHeight="1" x14ac:dyDescent="0.25"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/>
    </row>
    <row r="957" spans="13:23" s="13" customFormat="1" ht="10.9" customHeight="1" x14ac:dyDescent="0.25"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/>
    </row>
    <row r="958" spans="13:23" s="13" customFormat="1" ht="10.9" customHeight="1" x14ac:dyDescent="0.25"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/>
    </row>
    <row r="959" spans="13:23" s="13" customFormat="1" ht="10.9" customHeight="1" x14ac:dyDescent="0.25"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/>
    </row>
    <row r="960" spans="13:23" s="13" customFormat="1" ht="10.9" customHeight="1" x14ac:dyDescent="0.25"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/>
    </row>
    <row r="961" spans="13:23" s="13" customFormat="1" ht="10.9" customHeight="1" x14ac:dyDescent="0.25"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/>
    </row>
    <row r="962" spans="13:23" s="13" customFormat="1" ht="10.9" customHeight="1" x14ac:dyDescent="0.25"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/>
    </row>
    <row r="963" spans="13:23" s="13" customFormat="1" ht="10.9" customHeight="1" x14ac:dyDescent="0.25"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/>
    </row>
    <row r="964" spans="13:23" s="13" customFormat="1" ht="10.9" customHeight="1" x14ac:dyDescent="0.25"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/>
    </row>
    <row r="965" spans="13:23" s="13" customFormat="1" ht="10.9" customHeight="1" x14ac:dyDescent="0.25"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/>
    </row>
    <row r="966" spans="13:23" s="13" customFormat="1" ht="10.9" customHeight="1" x14ac:dyDescent="0.25"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/>
    </row>
    <row r="967" spans="13:23" s="13" customFormat="1" ht="10.9" customHeight="1" x14ac:dyDescent="0.25"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/>
    </row>
    <row r="968" spans="13:23" s="13" customFormat="1" ht="10.9" customHeight="1" x14ac:dyDescent="0.25"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/>
    </row>
    <row r="969" spans="13:23" s="13" customFormat="1" ht="10.9" customHeight="1" x14ac:dyDescent="0.25"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/>
    </row>
    <row r="970" spans="13:23" s="13" customFormat="1" ht="10.9" customHeight="1" x14ac:dyDescent="0.25"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/>
    </row>
    <row r="971" spans="13:23" s="13" customFormat="1" ht="10.9" customHeight="1" x14ac:dyDescent="0.25"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/>
    </row>
    <row r="972" spans="13:23" s="13" customFormat="1" ht="10.9" customHeight="1" x14ac:dyDescent="0.25"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/>
    </row>
    <row r="973" spans="13:23" s="13" customFormat="1" ht="10.9" customHeight="1" x14ac:dyDescent="0.25"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/>
    </row>
    <row r="974" spans="13:23" s="13" customFormat="1" ht="10.9" customHeight="1" x14ac:dyDescent="0.25"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/>
    </row>
    <row r="975" spans="13:23" s="13" customFormat="1" ht="10.9" customHeight="1" x14ac:dyDescent="0.25"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/>
    </row>
    <row r="976" spans="13:23" s="13" customFormat="1" ht="10.9" customHeight="1" x14ac:dyDescent="0.25"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/>
    </row>
    <row r="977" spans="13:23" s="13" customFormat="1" ht="10.9" customHeight="1" x14ac:dyDescent="0.25"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/>
    </row>
    <row r="978" spans="13:23" s="13" customFormat="1" ht="10.9" customHeight="1" x14ac:dyDescent="0.25"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/>
    </row>
    <row r="979" spans="13:23" s="13" customFormat="1" ht="10.9" customHeight="1" x14ac:dyDescent="0.25"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/>
    </row>
    <row r="980" spans="13:23" s="13" customFormat="1" ht="10.9" customHeight="1" x14ac:dyDescent="0.25"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/>
    </row>
    <row r="981" spans="13:23" s="13" customFormat="1" ht="10.9" customHeight="1" x14ac:dyDescent="0.25"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/>
    </row>
    <row r="982" spans="13:23" s="13" customFormat="1" ht="10.9" customHeight="1" x14ac:dyDescent="0.25"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/>
    </row>
    <row r="983" spans="13:23" s="13" customFormat="1" ht="10.9" customHeight="1" x14ac:dyDescent="0.25"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/>
    </row>
    <row r="984" spans="13:23" s="13" customFormat="1" ht="10.9" customHeight="1" x14ac:dyDescent="0.25"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/>
    </row>
    <row r="985" spans="13:23" s="13" customFormat="1" ht="10.9" customHeight="1" x14ac:dyDescent="0.25"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/>
    </row>
    <row r="986" spans="13:23" s="13" customFormat="1" ht="10.9" customHeight="1" x14ac:dyDescent="0.25"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/>
    </row>
    <row r="987" spans="13:23" s="13" customFormat="1" ht="10.9" customHeight="1" x14ac:dyDescent="0.25"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/>
    </row>
    <row r="988" spans="13:23" s="13" customFormat="1" ht="10.9" customHeight="1" x14ac:dyDescent="0.25"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/>
    </row>
    <row r="989" spans="13:23" s="13" customFormat="1" ht="10.9" customHeight="1" x14ac:dyDescent="0.25"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/>
    </row>
    <row r="990" spans="13:23" s="13" customFormat="1" ht="10.9" customHeight="1" x14ac:dyDescent="0.25"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/>
    </row>
    <row r="991" spans="13:23" s="13" customFormat="1" ht="10.9" customHeight="1" x14ac:dyDescent="0.25"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/>
    </row>
    <row r="992" spans="13:23" s="13" customFormat="1" ht="10.9" customHeight="1" x14ac:dyDescent="0.25"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/>
    </row>
    <row r="993" spans="13:23" s="13" customFormat="1" ht="10.9" customHeight="1" x14ac:dyDescent="0.25"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/>
    </row>
    <row r="994" spans="13:23" s="13" customFormat="1" ht="10.9" customHeight="1" x14ac:dyDescent="0.25"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/>
    </row>
    <row r="995" spans="13:23" s="13" customFormat="1" ht="10.9" customHeight="1" x14ac:dyDescent="0.25"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/>
    </row>
    <row r="996" spans="13:23" s="13" customFormat="1" ht="10.9" customHeight="1" x14ac:dyDescent="0.25"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/>
    </row>
    <row r="997" spans="13:23" s="13" customFormat="1" ht="10.9" customHeight="1" x14ac:dyDescent="0.25"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/>
    </row>
    <row r="998" spans="13:23" s="13" customFormat="1" ht="10.9" customHeight="1" x14ac:dyDescent="0.25"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/>
    </row>
    <row r="999" spans="13:23" s="13" customFormat="1" ht="10.9" customHeight="1" x14ac:dyDescent="0.25"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/>
    </row>
    <row r="1000" spans="13:23" s="13" customFormat="1" ht="10.9" customHeight="1" x14ac:dyDescent="0.25"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/>
    </row>
    <row r="1001" spans="13:23" s="13" customFormat="1" ht="10.9" customHeight="1" x14ac:dyDescent="0.25"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/>
    </row>
    <row r="1002" spans="13:23" s="13" customFormat="1" ht="10.9" customHeight="1" x14ac:dyDescent="0.25">
      <c r="M1002" s="14"/>
      <c r="N1002" s="14"/>
      <c r="O1002" s="14"/>
      <c r="P1002" s="14"/>
      <c r="Q1002" s="14"/>
      <c r="R1002" s="14"/>
      <c r="S1002" s="14"/>
      <c r="T1002" s="14"/>
      <c r="U1002" s="14"/>
      <c r="V1002" s="14"/>
      <c r="W1002"/>
    </row>
    <row r="1003" spans="13:23" s="13" customFormat="1" ht="10.9" customHeight="1" x14ac:dyDescent="0.25">
      <c r="M1003" s="14"/>
      <c r="N1003" s="14"/>
      <c r="O1003" s="14"/>
      <c r="P1003" s="14"/>
      <c r="Q1003" s="14"/>
      <c r="R1003" s="14"/>
      <c r="S1003" s="14"/>
      <c r="T1003" s="14"/>
      <c r="U1003" s="14"/>
      <c r="V1003" s="14"/>
      <c r="W1003"/>
    </row>
    <row r="1004" spans="13:23" s="13" customFormat="1" ht="10.9" customHeight="1" x14ac:dyDescent="0.25">
      <c r="M1004" s="14"/>
      <c r="N1004" s="14"/>
      <c r="O1004" s="14"/>
      <c r="P1004" s="14"/>
      <c r="Q1004" s="14"/>
      <c r="R1004" s="14"/>
      <c r="S1004" s="14"/>
      <c r="T1004" s="14"/>
      <c r="U1004" s="14"/>
      <c r="V1004" s="14"/>
      <c r="W1004"/>
    </row>
    <row r="1005" spans="13:23" s="13" customFormat="1" ht="10.9" customHeight="1" x14ac:dyDescent="0.25">
      <c r="M1005" s="14"/>
      <c r="N1005" s="14"/>
      <c r="O1005" s="14"/>
      <c r="P1005" s="14"/>
      <c r="Q1005" s="14"/>
      <c r="R1005" s="14"/>
      <c r="S1005" s="14"/>
      <c r="T1005" s="14"/>
      <c r="U1005" s="14"/>
      <c r="V1005" s="14"/>
      <c r="W1005"/>
    </row>
    <row r="1006" spans="13:23" s="13" customFormat="1" ht="10.9" customHeight="1" x14ac:dyDescent="0.25">
      <c r="M1006" s="14"/>
      <c r="N1006" s="14"/>
      <c r="O1006" s="14"/>
      <c r="P1006" s="14"/>
      <c r="Q1006" s="14"/>
      <c r="R1006" s="14"/>
      <c r="S1006" s="14"/>
      <c r="T1006" s="14"/>
      <c r="U1006" s="14"/>
      <c r="V1006" s="14"/>
      <c r="W1006"/>
    </row>
    <row r="1007" spans="13:23" s="13" customFormat="1" ht="10.9" customHeight="1" x14ac:dyDescent="0.25">
      <c r="M1007" s="14"/>
      <c r="N1007" s="14"/>
      <c r="O1007" s="14"/>
      <c r="P1007" s="14"/>
      <c r="Q1007" s="14"/>
      <c r="R1007" s="14"/>
      <c r="S1007" s="14"/>
      <c r="T1007" s="14"/>
      <c r="U1007" s="14"/>
      <c r="V1007" s="14"/>
      <c r="W1007"/>
    </row>
    <row r="1008" spans="13:23" s="13" customFormat="1" ht="10.9" customHeight="1" x14ac:dyDescent="0.25">
      <c r="M1008" s="14"/>
      <c r="N1008" s="14"/>
      <c r="O1008" s="14"/>
      <c r="P1008" s="14"/>
      <c r="Q1008" s="14"/>
      <c r="R1008" s="14"/>
      <c r="S1008" s="14"/>
      <c r="T1008" s="14"/>
      <c r="U1008" s="14"/>
      <c r="V1008" s="14"/>
      <c r="W1008"/>
    </row>
    <row r="1009" spans="13:23" s="13" customFormat="1" ht="10.9" customHeight="1" x14ac:dyDescent="0.25">
      <c r="M1009" s="14"/>
      <c r="N1009" s="14"/>
      <c r="O1009" s="14"/>
      <c r="P1009" s="14"/>
      <c r="Q1009" s="14"/>
      <c r="R1009" s="14"/>
      <c r="S1009" s="14"/>
      <c r="T1009" s="14"/>
      <c r="U1009" s="14"/>
      <c r="V1009" s="14"/>
      <c r="W1009"/>
    </row>
    <row r="1010" spans="13:23" s="13" customFormat="1" ht="10.9" customHeight="1" x14ac:dyDescent="0.25">
      <c r="M1010" s="14"/>
      <c r="N1010" s="14"/>
      <c r="O1010" s="14"/>
      <c r="P1010" s="14"/>
      <c r="Q1010" s="14"/>
      <c r="R1010" s="14"/>
      <c r="S1010" s="14"/>
      <c r="T1010" s="14"/>
      <c r="U1010" s="14"/>
      <c r="V1010" s="14"/>
      <c r="W1010"/>
    </row>
    <row r="1011" spans="13:23" s="13" customFormat="1" ht="10.9" customHeight="1" x14ac:dyDescent="0.25">
      <c r="M1011" s="14"/>
      <c r="N1011" s="14"/>
      <c r="O1011" s="14"/>
      <c r="P1011" s="14"/>
      <c r="Q1011" s="14"/>
      <c r="R1011" s="14"/>
      <c r="S1011" s="14"/>
      <c r="T1011" s="14"/>
      <c r="U1011" s="14"/>
      <c r="V1011" s="14"/>
      <c r="W1011"/>
    </row>
    <row r="1012" spans="13:23" s="13" customFormat="1" ht="10.9" customHeight="1" x14ac:dyDescent="0.25">
      <c r="M1012" s="14"/>
      <c r="N1012" s="14"/>
      <c r="O1012" s="14"/>
      <c r="P1012" s="14"/>
      <c r="Q1012" s="14"/>
      <c r="R1012" s="14"/>
      <c r="S1012" s="14"/>
      <c r="T1012" s="14"/>
      <c r="U1012" s="14"/>
      <c r="V1012" s="14"/>
      <c r="W1012"/>
    </row>
    <row r="1013" spans="13:23" s="13" customFormat="1" ht="10.9" customHeight="1" x14ac:dyDescent="0.25">
      <c r="M1013" s="14"/>
      <c r="N1013" s="14"/>
      <c r="O1013" s="14"/>
      <c r="P1013" s="14"/>
      <c r="Q1013" s="14"/>
      <c r="R1013" s="14"/>
      <c r="S1013" s="14"/>
      <c r="T1013" s="14"/>
      <c r="U1013" s="14"/>
      <c r="V1013" s="14"/>
      <c r="W1013"/>
    </row>
    <row r="1014" spans="13:23" s="13" customFormat="1" ht="10.9" customHeight="1" x14ac:dyDescent="0.25">
      <c r="M1014" s="14"/>
      <c r="N1014" s="14"/>
      <c r="O1014" s="14"/>
      <c r="P1014" s="14"/>
      <c r="Q1014" s="14"/>
      <c r="R1014" s="14"/>
      <c r="S1014" s="14"/>
      <c r="T1014" s="14"/>
      <c r="U1014" s="14"/>
      <c r="V1014" s="14"/>
      <c r="W1014"/>
    </row>
    <row r="1015" spans="13:23" s="13" customFormat="1" ht="10.9" customHeight="1" x14ac:dyDescent="0.25">
      <c r="M1015" s="14"/>
      <c r="N1015" s="14"/>
      <c r="O1015" s="14"/>
      <c r="P1015" s="14"/>
      <c r="Q1015" s="14"/>
      <c r="R1015" s="14"/>
      <c r="S1015" s="14"/>
      <c r="T1015" s="14"/>
      <c r="U1015" s="14"/>
      <c r="V1015" s="14"/>
      <c r="W1015"/>
    </row>
    <row r="1016" spans="13:23" s="13" customFormat="1" ht="10.9" customHeight="1" x14ac:dyDescent="0.25">
      <c r="M1016" s="14"/>
      <c r="N1016" s="14"/>
      <c r="O1016" s="14"/>
      <c r="P1016" s="14"/>
      <c r="Q1016" s="14"/>
      <c r="R1016" s="14"/>
      <c r="S1016" s="14"/>
      <c r="T1016" s="14"/>
      <c r="U1016" s="14"/>
      <c r="V1016" s="14"/>
      <c r="W1016"/>
    </row>
    <row r="1017" spans="13:23" s="13" customFormat="1" ht="10.9" customHeight="1" x14ac:dyDescent="0.25">
      <c r="M1017" s="14"/>
      <c r="N1017" s="14"/>
      <c r="O1017" s="14"/>
      <c r="P1017" s="14"/>
      <c r="Q1017" s="14"/>
      <c r="R1017" s="14"/>
      <c r="S1017" s="14"/>
      <c r="T1017" s="14"/>
      <c r="U1017" s="14"/>
      <c r="V1017" s="14"/>
      <c r="W1017"/>
    </row>
    <row r="1018" spans="13:23" s="13" customFormat="1" ht="10.9" customHeight="1" x14ac:dyDescent="0.25">
      <c r="M1018" s="14"/>
      <c r="N1018" s="14"/>
      <c r="O1018" s="14"/>
      <c r="P1018" s="14"/>
      <c r="Q1018" s="14"/>
      <c r="R1018" s="14"/>
      <c r="S1018" s="14"/>
      <c r="T1018" s="14"/>
      <c r="U1018" s="14"/>
      <c r="V1018" s="14"/>
      <c r="W1018"/>
    </row>
    <row r="1019" spans="13:23" s="13" customFormat="1" ht="10.9" customHeight="1" x14ac:dyDescent="0.25">
      <c r="M1019" s="14"/>
      <c r="N1019" s="14"/>
      <c r="O1019" s="14"/>
      <c r="P1019" s="14"/>
      <c r="Q1019" s="14"/>
      <c r="R1019" s="14"/>
      <c r="S1019" s="14"/>
      <c r="T1019" s="14"/>
      <c r="U1019" s="14"/>
      <c r="V1019" s="14"/>
      <c r="W1019"/>
    </row>
    <row r="1020" spans="13:23" s="13" customFormat="1" ht="10.9" customHeight="1" x14ac:dyDescent="0.25">
      <c r="M1020" s="14"/>
      <c r="N1020" s="14"/>
      <c r="O1020" s="14"/>
      <c r="P1020" s="14"/>
      <c r="Q1020" s="14"/>
      <c r="R1020" s="14"/>
      <c r="S1020" s="14"/>
      <c r="T1020" s="14"/>
      <c r="U1020" s="14"/>
      <c r="V1020" s="14"/>
      <c r="W1020"/>
    </row>
    <row r="1021" spans="13:23" s="13" customFormat="1" ht="10.9" customHeight="1" x14ac:dyDescent="0.25">
      <c r="M1021" s="14"/>
      <c r="N1021" s="14"/>
      <c r="O1021" s="14"/>
      <c r="P1021" s="14"/>
      <c r="Q1021" s="14"/>
      <c r="R1021" s="14"/>
      <c r="S1021" s="14"/>
      <c r="T1021" s="14"/>
      <c r="U1021" s="14"/>
      <c r="V1021" s="14"/>
      <c r="W1021"/>
    </row>
    <row r="1022" spans="13:23" s="13" customFormat="1" ht="10.9" customHeight="1" x14ac:dyDescent="0.25">
      <c r="M1022" s="14"/>
      <c r="N1022" s="14"/>
      <c r="O1022" s="14"/>
      <c r="P1022" s="14"/>
      <c r="Q1022" s="14"/>
      <c r="R1022" s="14"/>
      <c r="S1022" s="14"/>
      <c r="T1022" s="14"/>
      <c r="U1022" s="14"/>
      <c r="V1022" s="14"/>
      <c r="W1022"/>
    </row>
    <row r="1023" spans="13:23" s="13" customFormat="1" ht="10.9" customHeight="1" x14ac:dyDescent="0.25">
      <c r="M1023" s="14"/>
      <c r="N1023" s="14"/>
      <c r="O1023" s="14"/>
      <c r="P1023" s="14"/>
      <c r="Q1023" s="14"/>
      <c r="R1023" s="14"/>
      <c r="S1023" s="14"/>
      <c r="T1023" s="14"/>
      <c r="U1023" s="14"/>
      <c r="V1023" s="14"/>
      <c r="W1023"/>
    </row>
    <row r="1024" spans="13:23" s="13" customFormat="1" ht="10.9" customHeight="1" x14ac:dyDescent="0.25">
      <c r="M1024" s="14"/>
      <c r="N1024" s="14"/>
      <c r="O1024" s="14"/>
      <c r="P1024" s="14"/>
      <c r="Q1024" s="14"/>
      <c r="R1024" s="14"/>
      <c r="S1024" s="14"/>
      <c r="T1024" s="14"/>
      <c r="U1024" s="14"/>
      <c r="V1024" s="14"/>
      <c r="W1024"/>
    </row>
    <row r="1025" spans="13:23" s="13" customFormat="1" ht="10.9" customHeight="1" x14ac:dyDescent="0.25">
      <c r="M1025" s="14"/>
      <c r="N1025" s="14"/>
      <c r="O1025" s="14"/>
      <c r="P1025" s="14"/>
      <c r="Q1025" s="14"/>
      <c r="R1025" s="14"/>
      <c r="S1025" s="14"/>
      <c r="T1025" s="14"/>
      <c r="U1025" s="14"/>
      <c r="V1025" s="14"/>
      <c r="W1025"/>
    </row>
    <row r="1026" spans="13:23" s="13" customFormat="1" ht="10.9" customHeight="1" x14ac:dyDescent="0.25">
      <c r="M1026" s="14"/>
      <c r="N1026" s="14"/>
      <c r="O1026" s="14"/>
      <c r="P1026" s="14"/>
      <c r="Q1026" s="14"/>
      <c r="R1026" s="14"/>
      <c r="S1026" s="14"/>
      <c r="T1026" s="14"/>
      <c r="U1026" s="14"/>
      <c r="V1026" s="14"/>
      <c r="W1026"/>
    </row>
    <row r="1027" spans="13:23" s="13" customFormat="1" ht="10.9" customHeight="1" x14ac:dyDescent="0.25">
      <c r="M1027" s="14"/>
      <c r="N1027" s="14"/>
      <c r="O1027" s="14"/>
      <c r="P1027" s="14"/>
      <c r="Q1027" s="14"/>
      <c r="R1027" s="14"/>
      <c r="S1027" s="14"/>
      <c r="T1027" s="14"/>
      <c r="U1027" s="14"/>
      <c r="V1027" s="14"/>
      <c r="W1027"/>
    </row>
    <row r="1028" spans="13:23" s="13" customFormat="1" ht="10.9" customHeight="1" x14ac:dyDescent="0.25">
      <c r="M1028" s="14"/>
      <c r="N1028" s="14"/>
      <c r="O1028" s="14"/>
      <c r="P1028" s="14"/>
      <c r="Q1028" s="14"/>
      <c r="R1028" s="14"/>
      <c r="S1028" s="14"/>
      <c r="T1028" s="14"/>
      <c r="U1028" s="14"/>
      <c r="V1028" s="14"/>
      <c r="W1028"/>
    </row>
    <row r="1029" spans="13:23" s="13" customFormat="1" ht="10.9" customHeight="1" x14ac:dyDescent="0.25">
      <c r="M1029" s="14"/>
      <c r="N1029" s="14"/>
      <c r="O1029" s="14"/>
      <c r="P1029" s="14"/>
      <c r="Q1029" s="14"/>
      <c r="R1029" s="14"/>
      <c r="S1029" s="14"/>
      <c r="T1029" s="14"/>
      <c r="U1029" s="14"/>
      <c r="V1029" s="14"/>
      <c r="W1029"/>
    </row>
    <row r="1030" spans="13:23" s="13" customFormat="1" ht="10.9" customHeight="1" x14ac:dyDescent="0.25">
      <c r="M1030" s="14"/>
      <c r="N1030" s="14"/>
      <c r="O1030" s="14"/>
      <c r="P1030" s="14"/>
      <c r="Q1030" s="14"/>
      <c r="R1030" s="14"/>
      <c r="S1030" s="14"/>
      <c r="T1030" s="14"/>
      <c r="U1030" s="14"/>
      <c r="V1030" s="14"/>
      <c r="W1030"/>
    </row>
    <row r="1031" spans="13:23" s="13" customFormat="1" ht="10.9" customHeight="1" x14ac:dyDescent="0.25">
      <c r="M1031" s="14"/>
      <c r="N1031" s="14"/>
      <c r="O1031" s="14"/>
      <c r="P1031" s="14"/>
      <c r="Q1031" s="14"/>
      <c r="R1031" s="14"/>
      <c r="S1031" s="14"/>
      <c r="T1031" s="14"/>
      <c r="U1031" s="14"/>
      <c r="V1031" s="14"/>
      <c r="W1031"/>
    </row>
    <row r="1032" spans="13:23" s="13" customFormat="1" ht="10.9" customHeight="1" x14ac:dyDescent="0.25">
      <c r="M1032" s="14"/>
      <c r="N1032" s="14"/>
      <c r="O1032" s="14"/>
      <c r="P1032" s="14"/>
      <c r="Q1032" s="14"/>
      <c r="R1032" s="14"/>
      <c r="S1032" s="14"/>
      <c r="T1032" s="14"/>
      <c r="U1032" s="14"/>
      <c r="V1032" s="14"/>
      <c r="W1032"/>
    </row>
    <row r="1033" spans="13:23" s="13" customFormat="1" ht="10.9" customHeight="1" x14ac:dyDescent="0.25">
      <c r="M1033" s="14"/>
      <c r="N1033" s="14"/>
      <c r="O1033" s="14"/>
      <c r="P1033" s="14"/>
      <c r="Q1033" s="14"/>
      <c r="R1033" s="14"/>
      <c r="S1033" s="14"/>
      <c r="T1033" s="14"/>
      <c r="U1033" s="14"/>
      <c r="V1033" s="14"/>
      <c r="W1033"/>
    </row>
    <row r="1034" spans="13:23" s="13" customFormat="1" ht="10.9" customHeight="1" x14ac:dyDescent="0.25">
      <c r="M1034" s="14"/>
      <c r="N1034" s="14"/>
      <c r="O1034" s="14"/>
      <c r="P1034" s="14"/>
      <c r="Q1034" s="14"/>
      <c r="R1034" s="14"/>
      <c r="S1034" s="14"/>
      <c r="T1034" s="14"/>
      <c r="U1034" s="14"/>
      <c r="V1034" s="14"/>
      <c r="W1034"/>
    </row>
    <row r="1035" spans="13:23" s="13" customFormat="1" ht="10.9" customHeight="1" x14ac:dyDescent="0.25">
      <c r="M1035" s="14"/>
      <c r="N1035" s="14"/>
      <c r="O1035" s="14"/>
      <c r="P1035" s="14"/>
      <c r="Q1035" s="14"/>
      <c r="R1035" s="14"/>
      <c r="S1035" s="14"/>
      <c r="T1035" s="14"/>
      <c r="U1035" s="14"/>
      <c r="V1035" s="14"/>
      <c r="W1035"/>
    </row>
    <row r="1036" spans="13:23" s="13" customFormat="1" ht="10.9" customHeight="1" x14ac:dyDescent="0.25">
      <c r="M1036" s="14"/>
      <c r="N1036" s="14"/>
      <c r="O1036" s="14"/>
      <c r="P1036" s="14"/>
      <c r="Q1036" s="14"/>
      <c r="R1036" s="14"/>
      <c r="S1036" s="14"/>
      <c r="T1036" s="14"/>
      <c r="U1036" s="14"/>
      <c r="V1036" s="14"/>
      <c r="W1036"/>
    </row>
    <row r="1037" spans="13:23" s="13" customFormat="1" ht="10.9" customHeight="1" x14ac:dyDescent="0.25">
      <c r="M1037" s="14"/>
      <c r="N1037" s="14"/>
      <c r="O1037" s="14"/>
      <c r="P1037" s="14"/>
      <c r="Q1037" s="14"/>
      <c r="R1037" s="14"/>
      <c r="S1037" s="14"/>
      <c r="T1037" s="14"/>
      <c r="U1037" s="14"/>
      <c r="V1037" s="14"/>
      <c r="W1037"/>
    </row>
    <row r="1038" spans="13:23" s="13" customFormat="1" ht="10.9" customHeight="1" x14ac:dyDescent="0.25">
      <c r="M1038" s="14"/>
      <c r="N1038" s="14"/>
      <c r="O1038" s="14"/>
      <c r="P1038" s="14"/>
      <c r="Q1038" s="14"/>
      <c r="R1038" s="14"/>
      <c r="S1038" s="14"/>
      <c r="T1038" s="14"/>
      <c r="U1038" s="14"/>
      <c r="V1038" s="14"/>
      <c r="W1038"/>
    </row>
    <row r="1039" spans="13:23" s="13" customFormat="1" ht="10.9" customHeight="1" x14ac:dyDescent="0.25">
      <c r="M1039" s="14"/>
      <c r="N1039" s="14"/>
      <c r="O1039" s="14"/>
      <c r="P1039" s="14"/>
      <c r="Q1039" s="14"/>
      <c r="R1039" s="14"/>
      <c r="S1039" s="14"/>
      <c r="T1039" s="14"/>
      <c r="U1039" s="14"/>
      <c r="V1039" s="14"/>
      <c r="W1039"/>
    </row>
    <row r="1040" spans="13:23" s="13" customFormat="1" ht="10.9" customHeight="1" x14ac:dyDescent="0.25">
      <c r="M1040" s="14"/>
      <c r="N1040" s="14"/>
      <c r="O1040" s="14"/>
      <c r="P1040" s="14"/>
      <c r="Q1040" s="14"/>
      <c r="R1040" s="14"/>
      <c r="S1040" s="14"/>
      <c r="T1040" s="14"/>
      <c r="U1040" s="14"/>
      <c r="V1040" s="14"/>
      <c r="W1040"/>
    </row>
    <row r="1041" spans="13:23" s="13" customFormat="1" ht="10.9" customHeight="1" x14ac:dyDescent="0.25">
      <c r="M1041" s="14"/>
      <c r="N1041" s="14"/>
      <c r="O1041" s="14"/>
      <c r="P1041" s="14"/>
      <c r="Q1041" s="14"/>
      <c r="R1041" s="14"/>
      <c r="S1041" s="14"/>
      <c r="T1041" s="14"/>
      <c r="U1041" s="14"/>
      <c r="V1041" s="14"/>
      <c r="W1041"/>
    </row>
    <row r="1042" spans="13:23" s="13" customFormat="1" ht="10.9" customHeight="1" x14ac:dyDescent="0.25">
      <c r="M1042" s="14"/>
      <c r="N1042" s="14"/>
      <c r="O1042" s="14"/>
      <c r="P1042" s="14"/>
      <c r="Q1042" s="14"/>
      <c r="R1042" s="14"/>
      <c r="S1042" s="14"/>
      <c r="T1042" s="14"/>
      <c r="U1042" s="14"/>
      <c r="V1042" s="14"/>
      <c r="W1042"/>
    </row>
    <row r="1043" spans="13:23" s="13" customFormat="1" ht="10.9" customHeight="1" x14ac:dyDescent="0.25">
      <c r="M1043" s="14"/>
      <c r="N1043" s="14"/>
      <c r="O1043" s="14"/>
      <c r="P1043" s="14"/>
      <c r="Q1043" s="14"/>
      <c r="R1043" s="14"/>
      <c r="S1043" s="14"/>
      <c r="T1043" s="14"/>
      <c r="U1043" s="14"/>
      <c r="V1043" s="14"/>
      <c r="W1043"/>
    </row>
    <row r="1044" spans="13:23" s="13" customFormat="1" ht="10.9" customHeight="1" x14ac:dyDescent="0.25">
      <c r="M1044" s="14"/>
      <c r="N1044" s="14"/>
      <c r="O1044" s="14"/>
      <c r="P1044" s="14"/>
      <c r="Q1044" s="14"/>
      <c r="R1044" s="14"/>
      <c r="S1044" s="14"/>
      <c r="T1044" s="14"/>
      <c r="U1044" s="14"/>
      <c r="V1044" s="14"/>
      <c r="W1044"/>
    </row>
    <row r="1045" spans="13:23" s="13" customFormat="1" ht="10.9" customHeight="1" x14ac:dyDescent="0.25">
      <c r="M1045" s="14"/>
      <c r="N1045" s="14"/>
      <c r="O1045" s="14"/>
      <c r="P1045" s="14"/>
      <c r="Q1045" s="14"/>
      <c r="R1045" s="14"/>
      <c r="S1045" s="14"/>
      <c r="T1045" s="14"/>
      <c r="U1045" s="14"/>
      <c r="V1045" s="14"/>
      <c r="W1045"/>
    </row>
    <row r="1046" spans="13:23" s="13" customFormat="1" ht="10.9" customHeight="1" x14ac:dyDescent="0.25">
      <c r="M1046" s="14"/>
      <c r="N1046" s="14"/>
      <c r="O1046" s="14"/>
      <c r="P1046" s="14"/>
      <c r="Q1046" s="14"/>
      <c r="R1046" s="14"/>
      <c r="S1046" s="14"/>
      <c r="T1046" s="14"/>
      <c r="U1046" s="14"/>
      <c r="V1046" s="14"/>
      <c r="W1046"/>
    </row>
    <row r="1047" spans="13:23" s="13" customFormat="1" ht="10.9" customHeight="1" x14ac:dyDescent="0.25">
      <c r="M1047" s="14"/>
      <c r="N1047" s="14"/>
      <c r="O1047" s="14"/>
      <c r="P1047" s="14"/>
      <c r="Q1047" s="14"/>
      <c r="R1047" s="14"/>
      <c r="S1047" s="14"/>
      <c r="T1047" s="14"/>
      <c r="U1047" s="14"/>
      <c r="V1047" s="14"/>
      <c r="W1047"/>
    </row>
    <row r="1048" spans="13:23" s="13" customFormat="1" ht="10.9" customHeight="1" x14ac:dyDescent="0.25">
      <c r="M1048" s="14"/>
      <c r="N1048" s="14"/>
      <c r="O1048" s="14"/>
      <c r="P1048" s="14"/>
      <c r="Q1048" s="14"/>
      <c r="R1048" s="14"/>
      <c r="S1048" s="14"/>
      <c r="T1048" s="14"/>
      <c r="U1048" s="14"/>
      <c r="V1048" s="14"/>
      <c r="W1048"/>
    </row>
    <row r="1049" spans="13:23" s="13" customFormat="1" ht="10.9" customHeight="1" x14ac:dyDescent="0.25">
      <c r="M1049" s="14"/>
      <c r="N1049" s="14"/>
      <c r="O1049" s="14"/>
      <c r="P1049" s="14"/>
      <c r="Q1049" s="14"/>
      <c r="R1049" s="14"/>
      <c r="S1049" s="14"/>
      <c r="T1049" s="14"/>
      <c r="U1049" s="14"/>
      <c r="V1049" s="14"/>
      <c r="W1049"/>
    </row>
    <row r="1050" spans="13:23" s="13" customFormat="1" ht="10.9" customHeight="1" x14ac:dyDescent="0.25">
      <c r="M1050" s="14"/>
      <c r="N1050" s="14"/>
      <c r="O1050" s="14"/>
      <c r="P1050" s="14"/>
      <c r="Q1050" s="14"/>
      <c r="R1050" s="14"/>
      <c r="S1050" s="14"/>
      <c r="T1050" s="14"/>
      <c r="U1050" s="14"/>
      <c r="V1050" s="14"/>
      <c r="W1050"/>
    </row>
    <row r="1051" spans="13:23" s="13" customFormat="1" ht="10.9" customHeight="1" x14ac:dyDescent="0.25">
      <c r="M1051" s="14"/>
      <c r="N1051" s="14"/>
      <c r="O1051" s="14"/>
      <c r="P1051" s="14"/>
      <c r="Q1051" s="14"/>
      <c r="R1051" s="14"/>
      <c r="S1051" s="14"/>
      <c r="T1051" s="14"/>
      <c r="U1051" s="14"/>
      <c r="V1051" s="14"/>
      <c r="W1051"/>
    </row>
    <row r="1052" spans="13:23" s="13" customFormat="1" ht="10.9" customHeight="1" x14ac:dyDescent="0.25">
      <c r="M1052" s="14"/>
      <c r="N1052" s="14"/>
      <c r="O1052" s="14"/>
      <c r="P1052" s="14"/>
      <c r="Q1052" s="14"/>
      <c r="R1052" s="14"/>
      <c r="S1052" s="14"/>
      <c r="T1052" s="14"/>
      <c r="U1052" s="14"/>
      <c r="V1052" s="14"/>
      <c r="W1052"/>
    </row>
    <row r="1053" spans="13:23" s="13" customFormat="1" ht="10.9" customHeight="1" x14ac:dyDescent="0.25">
      <c r="M1053" s="14"/>
      <c r="N1053" s="14"/>
      <c r="O1053" s="14"/>
      <c r="P1053" s="14"/>
      <c r="Q1053" s="14"/>
      <c r="R1053" s="14"/>
      <c r="S1053" s="14"/>
      <c r="T1053" s="14"/>
      <c r="U1053" s="14"/>
      <c r="V1053" s="14"/>
      <c r="W1053"/>
    </row>
    <row r="1054" spans="13:23" s="13" customFormat="1" ht="10.9" customHeight="1" x14ac:dyDescent="0.25">
      <c r="M1054" s="14"/>
      <c r="N1054" s="14"/>
      <c r="O1054" s="14"/>
      <c r="P1054" s="14"/>
      <c r="Q1054" s="14"/>
      <c r="R1054" s="14"/>
      <c r="S1054" s="14"/>
      <c r="T1054" s="14"/>
      <c r="U1054" s="14"/>
      <c r="V1054" s="14"/>
      <c r="W1054"/>
    </row>
    <row r="1055" spans="13:23" s="13" customFormat="1" ht="10.9" customHeight="1" x14ac:dyDescent="0.25">
      <c r="M1055" s="14"/>
      <c r="N1055" s="14"/>
      <c r="O1055" s="14"/>
      <c r="P1055" s="14"/>
      <c r="Q1055" s="14"/>
      <c r="R1055" s="14"/>
      <c r="S1055" s="14"/>
      <c r="T1055" s="14"/>
      <c r="U1055" s="14"/>
      <c r="V1055" s="14"/>
      <c r="W1055"/>
    </row>
    <row r="1056" spans="13:23" s="13" customFormat="1" ht="10.9" customHeight="1" x14ac:dyDescent="0.25">
      <c r="M1056" s="14"/>
      <c r="N1056" s="14"/>
      <c r="O1056" s="14"/>
      <c r="P1056" s="14"/>
      <c r="Q1056" s="14"/>
      <c r="R1056" s="14"/>
      <c r="S1056" s="14"/>
      <c r="T1056" s="14"/>
      <c r="U1056" s="14"/>
      <c r="V1056" s="14"/>
      <c r="W1056"/>
    </row>
    <row r="1057" spans="13:23" s="13" customFormat="1" ht="10.9" customHeight="1" x14ac:dyDescent="0.25">
      <c r="M1057" s="14"/>
      <c r="N1057" s="14"/>
      <c r="O1057" s="14"/>
      <c r="P1057" s="14"/>
      <c r="Q1057" s="14"/>
      <c r="R1057" s="14"/>
      <c r="S1057" s="14"/>
      <c r="T1057" s="14"/>
      <c r="U1057" s="14"/>
      <c r="V1057" s="14"/>
      <c r="W1057"/>
    </row>
    <row r="1058" spans="13:23" s="13" customFormat="1" ht="10.9" customHeight="1" x14ac:dyDescent="0.25">
      <c r="M1058" s="14"/>
      <c r="N1058" s="14"/>
      <c r="O1058" s="14"/>
      <c r="P1058" s="14"/>
      <c r="Q1058" s="14"/>
      <c r="R1058" s="14"/>
      <c r="S1058" s="14"/>
      <c r="T1058" s="14"/>
      <c r="U1058" s="14"/>
      <c r="V1058" s="14"/>
      <c r="W1058"/>
    </row>
    <row r="1059" spans="13:23" s="13" customFormat="1" ht="10.9" customHeight="1" x14ac:dyDescent="0.25">
      <c r="M1059" s="14"/>
      <c r="N1059" s="14"/>
      <c r="O1059" s="14"/>
      <c r="P1059" s="14"/>
      <c r="Q1059" s="14"/>
      <c r="R1059" s="14"/>
      <c r="S1059" s="14"/>
      <c r="T1059" s="14"/>
      <c r="U1059" s="14"/>
      <c r="V1059" s="14"/>
      <c r="W1059"/>
    </row>
    <row r="1060" spans="13:23" s="13" customFormat="1" ht="10.9" customHeight="1" x14ac:dyDescent="0.25">
      <c r="M1060" s="14"/>
      <c r="N1060" s="14"/>
      <c r="O1060" s="14"/>
      <c r="P1060" s="14"/>
      <c r="Q1060" s="14"/>
      <c r="R1060" s="14"/>
      <c r="S1060" s="14"/>
      <c r="T1060" s="14"/>
      <c r="U1060" s="14"/>
      <c r="V1060" s="14"/>
      <c r="W1060"/>
    </row>
    <row r="1061" spans="13:23" s="13" customFormat="1" ht="10.9" customHeight="1" x14ac:dyDescent="0.25">
      <c r="M1061" s="14"/>
      <c r="N1061" s="14"/>
      <c r="O1061" s="14"/>
      <c r="P1061" s="14"/>
      <c r="Q1061" s="14"/>
      <c r="R1061" s="14"/>
      <c r="S1061" s="14"/>
      <c r="T1061" s="14"/>
      <c r="U1061" s="14"/>
      <c r="V1061" s="14"/>
      <c r="W1061"/>
    </row>
    <row r="1062" spans="13:23" s="13" customFormat="1" ht="10.9" customHeight="1" x14ac:dyDescent="0.25">
      <c r="M1062" s="14"/>
      <c r="N1062" s="14"/>
      <c r="O1062" s="14"/>
      <c r="P1062" s="14"/>
      <c r="Q1062" s="14"/>
      <c r="R1062" s="14"/>
      <c r="S1062" s="14"/>
      <c r="T1062" s="14"/>
      <c r="U1062" s="14"/>
      <c r="V1062" s="14"/>
      <c r="W1062"/>
    </row>
    <row r="1063" spans="13:23" s="13" customFormat="1" ht="10.9" customHeight="1" x14ac:dyDescent="0.25">
      <c r="M1063" s="14"/>
      <c r="N1063" s="14"/>
      <c r="O1063" s="14"/>
      <c r="P1063" s="14"/>
      <c r="Q1063" s="14"/>
      <c r="R1063" s="14"/>
      <c r="S1063" s="14"/>
      <c r="T1063" s="14"/>
      <c r="U1063" s="14"/>
      <c r="V1063" s="14"/>
      <c r="W1063"/>
    </row>
    <row r="1064" spans="13:23" s="13" customFormat="1" ht="10.9" customHeight="1" x14ac:dyDescent="0.25">
      <c r="M1064" s="14"/>
      <c r="N1064" s="14"/>
      <c r="O1064" s="14"/>
      <c r="P1064" s="14"/>
      <c r="Q1064" s="14"/>
      <c r="R1064" s="14"/>
      <c r="S1064" s="14"/>
      <c r="T1064" s="14"/>
      <c r="U1064" s="14"/>
      <c r="V1064" s="14"/>
      <c r="W1064"/>
    </row>
    <row r="1065" spans="13:23" s="13" customFormat="1" ht="10.9" customHeight="1" x14ac:dyDescent="0.25">
      <c r="M1065" s="14"/>
      <c r="N1065" s="14"/>
      <c r="O1065" s="14"/>
      <c r="P1065" s="14"/>
      <c r="Q1065" s="14"/>
      <c r="R1065" s="14"/>
      <c r="S1065" s="14"/>
      <c r="T1065" s="14"/>
      <c r="U1065" s="14"/>
      <c r="V1065" s="14"/>
      <c r="W1065"/>
    </row>
    <row r="1066" spans="13:23" s="13" customFormat="1" ht="10.9" customHeight="1" x14ac:dyDescent="0.25">
      <c r="M1066" s="14"/>
      <c r="N1066" s="14"/>
      <c r="O1066" s="14"/>
      <c r="P1066" s="14"/>
      <c r="Q1066" s="14"/>
      <c r="R1066" s="14"/>
      <c r="S1066" s="14"/>
      <c r="T1066" s="14"/>
      <c r="U1066" s="14"/>
      <c r="V1066" s="14"/>
      <c r="W1066"/>
    </row>
    <row r="1067" spans="13:23" s="13" customFormat="1" ht="10.9" customHeight="1" x14ac:dyDescent="0.25">
      <c r="M1067" s="14"/>
      <c r="N1067" s="14"/>
      <c r="O1067" s="14"/>
      <c r="P1067" s="14"/>
      <c r="Q1067" s="14"/>
      <c r="R1067" s="14"/>
      <c r="S1067" s="14"/>
      <c r="T1067" s="14"/>
      <c r="U1067" s="14"/>
      <c r="V1067" s="14"/>
      <c r="W1067"/>
    </row>
    <row r="1068" spans="13:23" s="13" customFormat="1" ht="10.9" customHeight="1" x14ac:dyDescent="0.25">
      <c r="M1068" s="14"/>
      <c r="N1068" s="14"/>
      <c r="O1068" s="14"/>
      <c r="P1068" s="14"/>
      <c r="Q1068" s="14"/>
      <c r="R1068" s="14"/>
      <c r="S1068" s="14"/>
      <c r="T1068" s="14"/>
      <c r="U1068" s="14"/>
      <c r="V1068" s="14"/>
      <c r="W1068"/>
    </row>
    <row r="1069" spans="13:23" s="13" customFormat="1" ht="10.9" customHeight="1" x14ac:dyDescent="0.25">
      <c r="M1069" s="14"/>
      <c r="N1069" s="14"/>
      <c r="O1069" s="14"/>
      <c r="P1069" s="14"/>
      <c r="Q1069" s="14"/>
      <c r="R1069" s="14"/>
      <c r="S1069" s="14"/>
      <c r="T1069" s="14"/>
      <c r="U1069" s="14"/>
      <c r="V1069" s="14"/>
      <c r="W1069"/>
    </row>
    <row r="1070" spans="13:23" s="13" customFormat="1" ht="10.9" customHeight="1" x14ac:dyDescent="0.25">
      <c r="M1070" s="14"/>
      <c r="N1070" s="14"/>
      <c r="O1070" s="14"/>
      <c r="P1070" s="14"/>
      <c r="Q1070" s="14"/>
      <c r="R1070" s="14"/>
      <c r="S1070" s="14"/>
      <c r="T1070" s="14"/>
      <c r="U1070" s="14"/>
      <c r="V1070" s="14"/>
      <c r="W1070"/>
    </row>
    <row r="1071" spans="13:23" s="13" customFormat="1" ht="10.9" customHeight="1" x14ac:dyDescent="0.25">
      <c r="M1071" s="14"/>
      <c r="N1071" s="14"/>
      <c r="O1071" s="14"/>
      <c r="P1071" s="14"/>
      <c r="Q1071" s="14"/>
      <c r="R1071" s="14"/>
      <c r="S1071" s="14"/>
      <c r="T1071" s="14"/>
      <c r="U1071" s="14"/>
      <c r="V1071" s="14"/>
      <c r="W1071"/>
    </row>
    <row r="1072" spans="13:23" s="13" customFormat="1" ht="10.9" customHeight="1" x14ac:dyDescent="0.25">
      <c r="M1072" s="14"/>
      <c r="N1072" s="14"/>
      <c r="O1072" s="14"/>
      <c r="P1072" s="14"/>
      <c r="Q1072" s="14"/>
      <c r="R1072" s="14"/>
      <c r="S1072" s="14"/>
      <c r="T1072" s="14"/>
      <c r="U1072" s="14"/>
      <c r="V1072" s="14"/>
      <c r="W1072"/>
    </row>
    <row r="1073" spans="13:23" s="13" customFormat="1" ht="10.9" customHeight="1" x14ac:dyDescent="0.25">
      <c r="M1073" s="14"/>
      <c r="N1073" s="14"/>
      <c r="O1073" s="14"/>
      <c r="P1073" s="14"/>
      <c r="Q1073" s="14"/>
      <c r="R1073" s="14"/>
      <c r="S1073" s="14"/>
      <c r="T1073" s="14"/>
      <c r="U1073" s="14"/>
      <c r="V1073" s="14"/>
      <c r="W1073"/>
    </row>
    <row r="1074" spans="13:23" s="13" customFormat="1" ht="10.9" customHeight="1" x14ac:dyDescent="0.25">
      <c r="M1074" s="14"/>
      <c r="N1074" s="14"/>
      <c r="O1074" s="14"/>
      <c r="P1074" s="14"/>
      <c r="Q1074" s="14"/>
      <c r="R1074" s="14"/>
      <c r="S1074" s="14"/>
      <c r="T1074" s="14"/>
      <c r="U1074" s="14"/>
      <c r="V1074" s="14"/>
      <c r="W1074"/>
    </row>
    <row r="1075" spans="13:23" s="13" customFormat="1" ht="10.9" customHeight="1" x14ac:dyDescent="0.25">
      <c r="M1075" s="14"/>
      <c r="N1075" s="14"/>
      <c r="O1075" s="14"/>
      <c r="P1075" s="14"/>
      <c r="Q1075" s="14"/>
      <c r="R1075" s="14"/>
      <c r="S1075" s="14"/>
      <c r="T1075" s="14"/>
      <c r="U1075" s="14"/>
      <c r="V1075" s="14"/>
      <c r="W1075"/>
    </row>
    <row r="1076" spans="13:23" s="13" customFormat="1" ht="10.9" customHeight="1" x14ac:dyDescent="0.25">
      <c r="M1076" s="14"/>
      <c r="N1076" s="14"/>
      <c r="O1076" s="14"/>
      <c r="P1076" s="14"/>
      <c r="Q1076" s="14"/>
      <c r="R1076" s="14"/>
      <c r="S1076" s="14"/>
      <c r="T1076" s="14"/>
      <c r="U1076" s="14"/>
      <c r="V1076" s="14"/>
      <c r="W1076"/>
    </row>
    <row r="1077" spans="13:23" s="13" customFormat="1" ht="10.9" customHeight="1" x14ac:dyDescent="0.25">
      <c r="M1077" s="14"/>
      <c r="N1077" s="14"/>
      <c r="O1077" s="14"/>
      <c r="P1077" s="14"/>
      <c r="Q1077" s="14"/>
      <c r="R1077" s="14"/>
      <c r="S1077" s="14"/>
      <c r="T1077" s="14"/>
      <c r="U1077" s="14"/>
      <c r="V1077" s="14"/>
      <c r="W1077"/>
    </row>
    <row r="1078" spans="13:23" s="13" customFormat="1" ht="10.9" customHeight="1" x14ac:dyDescent="0.25">
      <c r="M1078" s="14"/>
      <c r="N1078" s="14"/>
      <c r="O1078" s="14"/>
      <c r="P1078" s="14"/>
      <c r="Q1078" s="14"/>
      <c r="R1078" s="14"/>
      <c r="S1078" s="14"/>
      <c r="T1078" s="14"/>
      <c r="U1078" s="14"/>
      <c r="V1078" s="14"/>
      <c r="W1078"/>
    </row>
    <row r="1079" spans="13:23" s="13" customFormat="1" ht="10.9" customHeight="1" x14ac:dyDescent="0.25">
      <c r="M1079" s="14"/>
      <c r="N1079" s="14"/>
      <c r="O1079" s="14"/>
      <c r="P1079" s="14"/>
      <c r="Q1079" s="14"/>
      <c r="R1079" s="14"/>
      <c r="S1079" s="14"/>
      <c r="T1079" s="14"/>
      <c r="U1079" s="14"/>
      <c r="V1079" s="14"/>
      <c r="W1079"/>
    </row>
    <row r="1080" spans="13:23" s="13" customFormat="1" ht="10.9" customHeight="1" x14ac:dyDescent="0.25">
      <c r="M1080" s="14"/>
      <c r="N1080" s="14"/>
      <c r="O1080" s="14"/>
      <c r="P1080" s="14"/>
      <c r="Q1080" s="14"/>
      <c r="R1080" s="14"/>
      <c r="S1080" s="14"/>
      <c r="T1080" s="14"/>
      <c r="U1080" s="14"/>
      <c r="V1080" s="14"/>
      <c r="W1080"/>
    </row>
    <row r="1081" spans="13:23" s="13" customFormat="1" ht="10.9" customHeight="1" x14ac:dyDescent="0.25">
      <c r="M1081" s="14"/>
      <c r="N1081" s="14"/>
      <c r="O1081" s="14"/>
      <c r="P1081" s="14"/>
      <c r="Q1081" s="14"/>
      <c r="R1081" s="14"/>
      <c r="S1081" s="14"/>
      <c r="T1081" s="14"/>
      <c r="U1081" s="14"/>
      <c r="V1081" s="14"/>
      <c r="W1081"/>
    </row>
    <row r="1082" spans="13:23" s="13" customFormat="1" ht="10.9" customHeight="1" x14ac:dyDescent="0.25">
      <c r="M1082" s="14"/>
      <c r="N1082" s="14"/>
      <c r="O1082" s="14"/>
      <c r="P1082" s="14"/>
      <c r="Q1082" s="14"/>
      <c r="R1082" s="14"/>
      <c r="S1082" s="14"/>
      <c r="T1082" s="14"/>
      <c r="U1082" s="14"/>
      <c r="V1082" s="14"/>
      <c r="W1082"/>
    </row>
    <row r="1083" spans="13:23" s="13" customFormat="1" ht="10.9" customHeight="1" x14ac:dyDescent="0.25">
      <c r="M1083" s="14"/>
      <c r="N1083" s="14"/>
      <c r="O1083" s="14"/>
      <c r="P1083" s="14"/>
      <c r="Q1083" s="14"/>
      <c r="R1083" s="14"/>
      <c r="S1083" s="14"/>
      <c r="T1083" s="14"/>
      <c r="U1083" s="14"/>
      <c r="V1083" s="14"/>
      <c r="W1083"/>
    </row>
    <row r="1084" spans="13:23" s="13" customFormat="1" ht="10.9" customHeight="1" x14ac:dyDescent="0.25">
      <c r="M1084" s="14"/>
      <c r="N1084" s="14"/>
      <c r="O1084" s="14"/>
      <c r="P1084" s="14"/>
      <c r="Q1084" s="14"/>
      <c r="R1084" s="14"/>
      <c r="S1084" s="14"/>
      <c r="T1084" s="14"/>
      <c r="U1084" s="14"/>
      <c r="V1084" s="14"/>
      <c r="W1084"/>
    </row>
    <row r="1085" spans="13:23" s="13" customFormat="1" ht="10.9" customHeight="1" x14ac:dyDescent="0.25">
      <c r="M1085" s="14"/>
      <c r="N1085" s="14"/>
      <c r="O1085" s="14"/>
      <c r="P1085" s="14"/>
      <c r="Q1085" s="14"/>
      <c r="R1085" s="14"/>
      <c r="S1085" s="14"/>
      <c r="T1085" s="14"/>
      <c r="U1085" s="14"/>
      <c r="V1085" s="14"/>
      <c r="W1085"/>
    </row>
    <row r="1086" spans="13:23" s="13" customFormat="1" ht="10.9" customHeight="1" x14ac:dyDescent="0.25">
      <c r="M1086" s="14"/>
      <c r="N1086" s="14"/>
      <c r="O1086" s="14"/>
      <c r="P1086" s="14"/>
      <c r="Q1086" s="14"/>
      <c r="R1086" s="14"/>
      <c r="S1086" s="14"/>
      <c r="T1086" s="14"/>
      <c r="U1086" s="14"/>
      <c r="V1086" s="14"/>
      <c r="W1086"/>
    </row>
    <row r="1087" spans="13:23" s="13" customFormat="1" ht="10.9" customHeight="1" x14ac:dyDescent="0.25">
      <c r="M1087" s="14"/>
      <c r="N1087" s="14"/>
      <c r="O1087" s="14"/>
      <c r="P1087" s="14"/>
      <c r="Q1087" s="14"/>
      <c r="R1087" s="14"/>
      <c r="S1087" s="14"/>
      <c r="T1087" s="14"/>
      <c r="U1087" s="14"/>
      <c r="V1087" s="14"/>
      <c r="W1087"/>
    </row>
    <row r="1088" spans="13:23" s="13" customFormat="1" ht="10.9" customHeight="1" x14ac:dyDescent="0.25"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/>
    </row>
    <row r="1089" spans="13:23" s="13" customFormat="1" ht="10.9" customHeight="1" x14ac:dyDescent="0.25"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/>
    </row>
    <row r="1090" spans="13:23" s="13" customFormat="1" ht="10.9" customHeight="1" x14ac:dyDescent="0.25"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/>
    </row>
    <row r="1091" spans="13:23" s="13" customFormat="1" ht="10.9" customHeight="1" x14ac:dyDescent="0.25"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/>
    </row>
    <row r="1092" spans="13:23" s="13" customFormat="1" ht="10.9" customHeight="1" x14ac:dyDescent="0.25"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/>
    </row>
    <row r="1093" spans="13:23" s="13" customFormat="1" ht="10.9" customHeight="1" x14ac:dyDescent="0.25"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/>
    </row>
    <row r="1094" spans="13:23" s="13" customFormat="1" ht="10.9" customHeight="1" x14ac:dyDescent="0.25"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/>
    </row>
    <row r="1095" spans="13:23" s="13" customFormat="1" ht="10.9" customHeight="1" x14ac:dyDescent="0.25"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/>
    </row>
    <row r="1096" spans="13:23" s="13" customFormat="1" ht="10.9" customHeight="1" x14ac:dyDescent="0.25"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/>
    </row>
    <row r="1097" spans="13:23" s="13" customFormat="1" ht="10.9" customHeight="1" x14ac:dyDescent="0.25"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/>
    </row>
    <row r="1098" spans="13:23" s="13" customFormat="1" ht="10.9" customHeight="1" x14ac:dyDescent="0.25"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/>
    </row>
    <row r="1099" spans="13:23" s="13" customFormat="1" ht="10.9" customHeight="1" x14ac:dyDescent="0.25"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/>
    </row>
    <row r="1100" spans="13:23" s="13" customFormat="1" ht="10.9" customHeight="1" x14ac:dyDescent="0.25"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/>
    </row>
    <row r="1101" spans="13:23" s="13" customFormat="1" ht="10.9" customHeight="1" x14ac:dyDescent="0.25"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/>
    </row>
    <row r="1102" spans="13:23" s="13" customFormat="1" ht="10.9" customHeight="1" x14ac:dyDescent="0.25"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/>
    </row>
    <row r="1103" spans="13:23" s="13" customFormat="1" ht="10.9" customHeight="1" x14ac:dyDescent="0.25"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/>
    </row>
    <row r="1104" spans="13:23" s="13" customFormat="1" ht="10.9" customHeight="1" x14ac:dyDescent="0.25"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/>
    </row>
    <row r="1105" spans="13:28" s="13" customFormat="1" ht="10.9" customHeight="1" x14ac:dyDescent="0.25"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/>
    </row>
    <row r="1106" spans="13:28" s="13" customFormat="1" ht="10.9" customHeight="1" x14ac:dyDescent="0.25"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/>
    </row>
    <row r="1107" spans="13:28" s="13" customFormat="1" ht="10.9" customHeight="1" x14ac:dyDescent="0.25"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/>
    </row>
    <row r="1108" spans="13:28" s="13" customFormat="1" ht="10.9" customHeight="1" x14ac:dyDescent="0.25"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/>
    </row>
    <row r="1109" spans="13:28" s="13" customFormat="1" ht="10.9" customHeight="1" x14ac:dyDescent="0.25"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/>
    </row>
    <row r="1110" spans="13:28" s="13" customFormat="1" ht="10.9" customHeight="1" x14ac:dyDescent="0.25"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/>
    </row>
    <row r="1111" spans="13:28" s="13" customFormat="1" ht="10.9" customHeight="1" x14ac:dyDescent="0.25"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/>
    </row>
    <row r="1112" spans="13:28" s="13" customFormat="1" ht="10.9" customHeight="1" x14ac:dyDescent="0.25"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/>
    </row>
    <row r="1113" spans="13:28" s="13" customFormat="1" ht="10.9" customHeight="1" x14ac:dyDescent="0.25"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/>
    </row>
    <row r="1114" spans="13:28" s="13" customFormat="1" ht="10.9" customHeight="1" x14ac:dyDescent="0.25"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/>
      <c r="X1114" s="1"/>
      <c r="Y1114" s="1"/>
      <c r="Z1114" s="1"/>
      <c r="AA1114" s="1"/>
      <c r="AB1114" s="1"/>
    </row>
    <row r="1115" spans="13:28" s="13" customFormat="1" ht="10.9" customHeight="1" x14ac:dyDescent="0.25"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/>
      <c r="X1115" s="1"/>
      <c r="Y1115" s="1"/>
      <c r="Z1115" s="1"/>
      <c r="AA1115" s="1"/>
      <c r="AB1115" s="1"/>
    </row>
    <row r="1116" spans="13:28" s="13" customFormat="1" ht="10.9" customHeight="1" x14ac:dyDescent="0.25"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/>
      <c r="X1116" s="1"/>
      <c r="Y1116" s="1"/>
      <c r="Z1116" s="1"/>
      <c r="AA1116" s="1"/>
      <c r="AB1116" s="1"/>
    </row>
    <row r="1117" spans="13:28" s="13" customFormat="1" ht="10.9" customHeight="1" x14ac:dyDescent="0.25"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/>
      <c r="X1117" s="1"/>
      <c r="Y1117" s="1"/>
      <c r="Z1117" s="1"/>
      <c r="AA1117" s="1"/>
      <c r="AB1117" s="1"/>
    </row>
    <row r="1118" spans="13:28" s="13" customFormat="1" ht="10.9" customHeight="1" x14ac:dyDescent="0.25"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/>
      <c r="X1118" s="1"/>
      <c r="Y1118" s="1"/>
      <c r="Z1118" s="1"/>
      <c r="AA1118" s="1"/>
      <c r="AB1118" s="1"/>
    </row>
    <row r="1119" spans="13:28" s="13" customFormat="1" ht="10.9" customHeight="1" x14ac:dyDescent="0.25"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/>
      <c r="X1119" s="1"/>
      <c r="Y1119" s="1"/>
      <c r="Z1119" s="1"/>
      <c r="AA1119" s="1"/>
      <c r="AB1119" s="1"/>
    </row>
    <row r="1120" spans="13:28" s="13" customFormat="1" ht="10.9" customHeight="1" x14ac:dyDescent="0.25"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/>
      <c r="X1120" s="1"/>
      <c r="Y1120" s="1"/>
      <c r="Z1120" s="1"/>
      <c r="AA1120" s="1"/>
      <c r="AB1120" s="1"/>
    </row>
    <row r="1121" spans="2:28" s="13" customFormat="1" ht="10.9" customHeight="1" x14ac:dyDescent="0.25"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/>
      <c r="X1121" s="1"/>
      <c r="Y1121" s="1"/>
      <c r="Z1121" s="1"/>
      <c r="AA1121" s="1"/>
      <c r="AB1121" s="1"/>
    </row>
    <row r="1122" spans="2:28" s="13" customFormat="1" ht="10.9" customHeight="1" x14ac:dyDescent="0.25"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/>
      <c r="X1122" s="1"/>
      <c r="Y1122" s="1"/>
      <c r="Z1122" s="1"/>
      <c r="AA1122" s="1"/>
      <c r="AB1122" s="1"/>
    </row>
    <row r="1123" spans="2:28" s="13" customFormat="1" ht="10.9" customHeight="1" x14ac:dyDescent="0.25"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/>
      <c r="X1123" s="1"/>
      <c r="Y1123" s="1"/>
      <c r="Z1123" s="1"/>
      <c r="AA1123" s="1"/>
      <c r="AB1123" s="1"/>
    </row>
    <row r="1124" spans="2:28" s="13" customFormat="1" ht="10.9" customHeight="1" x14ac:dyDescent="0.25"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/>
      <c r="X1124" s="1"/>
      <c r="Y1124" s="1"/>
      <c r="Z1124" s="1"/>
      <c r="AA1124" s="1"/>
      <c r="AB1124" s="1"/>
    </row>
    <row r="1125" spans="2:28" x14ac:dyDescent="0.25">
      <c r="B1125" s="13"/>
    </row>
    <row r="1126" spans="2:28" x14ac:dyDescent="0.25">
      <c r="B1126" s="13"/>
    </row>
    <row r="1127" spans="2:28" x14ac:dyDescent="0.25">
      <c r="B1127" s="13"/>
    </row>
    <row r="1128" spans="2:28" x14ac:dyDescent="0.25">
      <c r="B1128" s="13"/>
    </row>
    <row r="1129" spans="2:28" x14ac:dyDescent="0.25">
      <c r="B1129" s="13"/>
    </row>
    <row r="1130" spans="2:28" x14ac:dyDescent="0.25">
      <c r="B1130" s="13"/>
    </row>
    <row r="1131" spans="2:28" x14ac:dyDescent="0.25">
      <c r="B1131" s="13"/>
    </row>
    <row r="1132" spans="2:28" x14ac:dyDescent="0.25">
      <c r="B1132" s="13"/>
    </row>
    <row r="1133" spans="2:28" x14ac:dyDescent="0.25">
      <c r="B1133" s="13"/>
    </row>
    <row r="1134" spans="2:28" x14ac:dyDescent="0.25">
      <c r="B1134" s="13"/>
    </row>
    <row r="1135" spans="2:28" x14ac:dyDescent="0.25">
      <c r="B1135" s="13"/>
    </row>
    <row r="1136" spans="2:28" x14ac:dyDescent="0.25">
      <c r="B1136" s="13"/>
    </row>
    <row r="1137" spans="2:2" x14ac:dyDescent="0.25">
      <c r="B1137" s="13"/>
    </row>
    <row r="1138" spans="2:2" x14ac:dyDescent="0.25">
      <c r="B1138" s="13"/>
    </row>
    <row r="1139" spans="2:2" x14ac:dyDescent="0.25">
      <c r="B1139" s="13"/>
    </row>
    <row r="1140" spans="2:2" x14ac:dyDescent="0.25">
      <c r="B1140" s="13"/>
    </row>
    <row r="1141" spans="2:2" x14ac:dyDescent="0.25">
      <c r="B1141" s="13"/>
    </row>
    <row r="1142" spans="2:2" x14ac:dyDescent="0.25">
      <c r="B1142" s="13"/>
    </row>
    <row r="1143" spans="2:2" x14ac:dyDescent="0.25">
      <c r="B1143" s="13"/>
    </row>
    <row r="1144" spans="2:2" x14ac:dyDescent="0.25">
      <c r="B1144" s="13"/>
    </row>
    <row r="1145" spans="2:2" x14ac:dyDescent="0.25">
      <c r="B1145" s="13"/>
    </row>
    <row r="1146" spans="2:2" x14ac:dyDescent="0.25">
      <c r="B1146" s="13"/>
    </row>
    <row r="1147" spans="2:2" x14ac:dyDescent="0.25">
      <c r="B1147" s="13"/>
    </row>
    <row r="1148" spans="2:2" x14ac:dyDescent="0.25">
      <c r="B1148" s="13"/>
    </row>
    <row r="1149" spans="2:2" x14ac:dyDescent="0.25">
      <c r="B1149" s="13"/>
    </row>
    <row r="1150" spans="2:2" x14ac:dyDescent="0.25">
      <c r="B1150" s="13"/>
    </row>
    <row r="1151" spans="2:2" x14ac:dyDescent="0.25">
      <c r="B1151" s="13"/>
    </row>
    <row r="1152" spans="2:2" x14ac:dyDescent="0.25">
      <c r="B1152" s="13"/>
    </row>
    <row r="1153" spans="2:2" x14ac:dyDescent="0.25">
      <c r="B1153" s="13"/>
    </row>
    <row r="1154" spans="2:2" x14ac:dyDescent="0.25">
      <c r="B1154" s="13"/>
    </row>
    <row r="1155" spans="2:2" x14ac:dyDescent="0.25">
      <c r="B1155" s="13"/>
    </row>
    <row r="1156" spans="2:2" x14ac:dyDescent="0.25">
      <c r="B1156" s="13"/>
    </row>
    <row r="1157" spans="2:2" x14ac:dyDescent="0.25">
      <c r="B1157" s="13"/>
    </row>
    <row r="1158" spans="2:2" x14ac:dyDescent="0.25">
      <c r="B1158" s="13"/>
    </row>
    <row r="1159" spans="2:2" x14ac:dyDescent="0.25">
      <c r="B1159" s="13"/>
    </row>
    <row r="1160" spans="2:2" x14ac:dyDescent="0.25">
      <c r="B1160" s="13"/>
    </row>
  </sheetData>
  <pageMargins left="1" right="0.45" top="0.75" bottom="0.75" header="0.3" footer="0.3"/>
  <pageSetup orientation="landscape" r:id="rId1"/>
  <headerFooter>
    <oddFooter>&amp;LGeneration Date: August 18, 2025&amp;R&amp;P of &amp;N</oddFooter>
  </headerFooter>
  <rowBreaks count="4" manualBreakCount="4">
    <brk id="23" max="16383" man="1"/>
    <brk id="50" min="2" max="9" man="1"/>
    <brk id="77" min="2" max="9" man="1"/>
    <brk id="104" min="2" max="9" man="1"/>
  </rowBreaks>
  <drawing r:id="rId2"/>
  <tableParts count="4">
    <tablePart r:id="rId3"/>
    <tablePart r:id="rId4"/>
    <tablePart r:id="rId5"/>
    <tablePart r:id="rId6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300FF-D77B-4C8B-9E70-F00AD2E3C34D}">
  <dimension ref="B1:AJ1158"/>
  <sheetViews>
    <sheetView zoomScaleNormal="100" zoomScaleSheetLayoutView="117" workbookViewId="0">
      <selection activeCell="L37" sqref="L37"/>
    </sheetView>
  </sheetViews>
  <sheetFormatPr defaultColWidth="8.85546875" defaultRowHeight="15" x14ac:dyDescent="0.25"/>
  <cols>
    <col min="1" max="1" width="8.85546875" style="1"/>
    <col min="2" max="3" width="19.42578125" style="1" customWidth="1"/>
    <col min="4" max="4" width="11.85546875" style="1" customWidth="1"/>
    <col min="5" max="5" width="11.42578125" style="1" customWidth="1"/>
    <col min="6" max="6" width="12.28515625" style="1" customWidth="1"/>
    <col min="7" max="7" width="11.42578125" style="1" customWidth="1"/>
    <col min="8" max="8" width="11.85546875" style="1" customWidth="1"/>
    <col min="9" max="9" width="15.28515625" style="1" customWidth="1"/>
    <col min="10" max="10" width="14.140625" style="1" customWidth="1"/>
    <col min="11" max="11" width="8.85546875" style="1"/>
    <col min="12" max="12" width="17.7109375" style="1" bestFit="1" customWidth="1"/>
    <col min="13" max="13" width="9" style="1" bestFit="1" customWidth="1"/>
    <col min="14" max="14" width="12" style="1" bestFit="1" customWidth="1"/>
    <col min="15" max="15" width="32.85546875" style="1" bestFit="1" customWidth="1"/>
    <col min="16" max="16" width="23.5703125" style="1" bestFit="1" customWidth="1"/>
    <col min="17" max="17" width="16.42578125" style="1" bestFit="1" customWidth="1"/>
    <col min="18" max="18" width="9.7109375" style="1" bestFit="1" customWidth="1"/>
    <col min="19" max="19" width="12.5703125" style="1" bestFit="1" customWidth="1"/>
    <col min="20" max="20" width="10.5703125" style="1" bestFit="1" customWidth="1"/>
    <col min="21" max="21" width="8" style="1" bestFit="1" customWidth="1"/>
    <col min="22" max="22" width="17.7109375" style="1" bestFit="1" customWidth="1"/>
    <col min="23" max="23" width="21.28515625" style="1" bestFit="1" customWidth="1"/>
    <col min="24" max="24" width="14.7109375" style="1" bestFit="1" customWidth="1"/>
    <col min="25" max="25" width="8.7109375" style="2" bestFit="1" customWidth="1"/>
    <col min="26" max="26" width="16.42578125" style="2" bestFit="1" customWidth="1"/>
    <col min="27" max="27" width="43.7109375" style="2" bestFit="1" customWidth="1"/>
    <col min="28" max="28" width="33.7109375" style="2" bestFit="1" customWidth="1"/>
    <col min="29" max="29" width="13.28515625" style="2" bestFit="1" customWidth="1"/>
    <col min="30" max="30" width="14.28515625" style="2" bestFit="1" customWidth="1"/>
    <col min="31" max="31" width="17.28515625" style="2" bestFit="1" customWidth="1"/>
    <col min="32" max="32" width="9.28515625" style="2" bestFit="1" customWidth="1"/>
    <col min="33" max="33" width="10.5703125" style="2" bestFit="1" customWidth="1"/>
    <col min="34" max="34" width="19.140625" style="2" bestFit="1" customWidth="1"/>
    <col min="35" max="16384" width="8.85546875" style="1"/>
  </cols>
  <sheetData>
    <row r="1" spans="2:34" ht="15.75" thickBot="1" x14ac:dyDescent="0.3"/>
    <row r="2" spans="2:34" ht="15.75" thickTop="1" x14ac:dyDescent="0.25">
      <c r="C2" s="3"/>
      <c r="D2" s="4"/>
      <c r="E2" s="4"/>
      <c r="F2" s="4"/>
      <c r="G2" s="4"/>
      <c r="H2" s="4"/>
      <c r="I2" s="4"/>
      <c r="J2" s="5"/>
    </row>
    <row r="3" spans="2:34" ht="21.75" x14ac:dyDescent="0.3">
      <c r="C3" s="6"/>
      <c r="G3" s="12" t="s">
        <v>2</v>
      </c>
      <c r="J3" s="8"/>
    </row>
    <row r="4" spans="2:34" ht="21.75" x14ac:dyDescent="0.3">
      <c r="C4" s="6"/>
      <c r="G4" s="71" t="s">
        <v>967</v>
      </c>
      <c r="J4" s="8"/>
    </row>
    <row r="5" spans="2:34" ht="18.75" x14ac:dyDescent="0.3">
      <c r="C5" s="6"/>
      <c r="G5" s="11"/>
      <c r="J5" s="8"/>
    </row>
    <row r="6" spans="2:34" ht="18.75" x14ac:dyDescent="0.3">
      <c r="C6" s="6"/>
      <c r="G6" s="11" t="e">
        <f>#REF!</f>
        <v>#REF!</v>
      </c>
      <c r="J6" s="8"/>
    </row>
    <row r="7" spans="2:34" x14ac:dyDescent="0.25">
      <c r="C7" s="6"/>
      <c r="G7" s="7" t="s">
        <v>0</v>
      </c>
      <c r="J7" s="8"/>
    </row>
    <row r="8" spans="2:34" x14ac:dyDescent="0.25">
      <c r="B8" s="23"/>
      <c r="C8" s="6"/>
      <c r="G8" s="7" t="s">
        <v>1</v>
      </c>
      <c r="J8" s="8"/>
    </row>
    <row r="9" spans="2:34" x14ac:dyDescent="0.25">
      <c r="B9" s="10"/>
      <c r="C9" s="6"/>
      <c r="G9" s="7" t="s">
        <v>78</v>
      </c>
      <c r="J9" s="8"/>
    </row>
    <row r="10" spans="2:34" x14ac:dyDescent="0.25">
      <c r="C10" s="6"/>
      <c r="G10" s="7" t="s">
        <v>4</v>
      </c>
      <c r="J10" s="8"/>
    </row>
    <row r="11" spans="2:34" ht="10.9" customHeight="1" x14ac:dyDescent="0.25">
      <c r="C11" s="6"/>
      <c r="J11" s="8"/>
    </row>
    <row r="12" spans="2:34" ht="10.9" customHeight="1" x14ac:dyDescent="0.25">
      <c r="C12" s="6"/>
      <c r="D12" s="9" t="s">
        <v>67</v>
      </c>
      <c r="E12" s="9"/>
      <c r="F12" s="9"/>
      <c r="G12" s="10"/>
      <c r="H12" s="9" t="s">
        <v>9</v>
      </c>
      <c r="J12" s="8"/>
    </row>
    <row r="13" spans="2:34" ht="10.9" customHeight="1" x14ac:dyDescent="0.25">
      <c r="C13" s="6"/>
      <c r="D13" s="9" t="s">
        <v>968</v>
      </c>
      <c r="E13" s="9"/>
      <c r="F13" s="9"/>
      <c r="G13" s="10"/>
      <c r="H13" s="9" t="s">
        <v>976</v>
      </c>
      <c r="J13" s="8"/>
    </row>
    <row r="14" spans="2:34" ht="10.9" customHeight="1" x14ac:dyDescent="0.25">
      <c r="C14" s="6"/>
      <c r="D14" s="9"/>
      <c r="E14" s="9"/>
      <c r="F14" s="9"/>
      <c r="G14" s="10"/>
      <c r="H14" s="9"/>
      <c r="J14" s="8"/>
    </row>
    <row r="15" spans="2:34" ht="10.9" customHeight="1" x14ac:dyDescent="0.25">
      <c r="C15" s="6"/>
      <c r="D15" s="9" t="s">
        <v>5</v>
      </c>
      <c r="E15" s="9"/>
      <c r="F15" s="9"/>
      <c r="G15" s="10"/>
      <c r="H15" s="9" t="s">
        <v>7</v>
      </c>
      <c r="J15" s="8"/>
      <c r="L15" s="13" t="s">
        <v>44</v>
      </c>
      <c r="M15" s="13"/>
      <c r="N15" s="14" t="s">
        <v>45</v>
      </c>
      <c r="O15" s="14" t="s">
        <v>46</v>
      </c>
      <c r="P15" s="14" t="s">
        <v>47</v>
      </c>
      <c r="Q15" s="14" t="s">
        <v>48</v>
      </c>
      <c r="R15" s="14" t="s">
        <v>49</v>
      </c>
      <c r="S15" s="14" t="s">
        <v>50</v>
      </c>
      <c r="T15" s="14" t="s">
        <v>51</v>
      </c>
      <c r="U15" s="13"/>
      <c r="V15" s="13"/>
      <c r="W15" s="13"/>
      <c r="X15" s="13"/>
      <c r="Y15" s="14"/>
      <c r="Z15" s="14" t="s">
        <v>45</v>
      </c>
      <c r="AA15" s="14" t="s">
        <v>46</v>
      </c>
      <c r="AB15" s="14" t="s">
        <v>47</v>
      </c>
      <c r="AC15" s="14" t="s">
        <v>48</v>
      </c>
      <c r="AD15" s="14" t="s">
        <v>49</v>
      </c>
      <c r="AE15" s="14" t="s">
        <v>50</v>
      </c>
      <c r="AF15" s="14" t="s">
        <v>51</v>
      </c>
    </row>
    <row r="16" spans="2:34" s="15" customFormat="1" x14ac:dyDescent="0.25">
      <c r="B16" s="1"/>
      <c r="C16" s="6"/>
      <c r="D16" s="9" t="s">
        <v>6</v>
      </c>
      <c r="E16" s="9"/>
      <c r="F16" s="9"/>
      <c r="G16" s="10"/>
      <c r="H16" s="9" t="s">
        <v>8</v>
      </c>
      <c r="I16" s="1"/>
      <c r="J16" s="8"/>
      <c r="L16" s="15" t="s">
        <v>52</v>
      </c>
      <c r="M16" s="15" t="s">
        <v>10</v>
      </c>
      <c r="N16" s="15" t="s">
        <v>54</v>
      </c>
      <c r="O16" s="15" t="s">
        <v>1337</v>
      </c>
      <c r="P16" s="15" t="s">
        <v>56</v>
      </c>
      <c r="Q16" s="15" t="s">
        <v>57</v>
      </c>
      <c r="R16" s="15" t="s">
        <v>58</v>
      </c>
      <c r="S16" s="15" t="s">
        <v>59</v>
      </c>
      <c r="T16" s="15" t="s">
        <v>60</v>
      </c>
      <c r="U16" s="15" t="s">
        <v>1338</v>
      </c>
      <c r="V16" s="15" t="s">
        <v>62</v>
      </c>
      <c r="W16" s="15" t="s">
        <v>1339</v>
      </c>
      <c r="X16" s="15" t="s">
        <v>1340</v>
      </c>
      <c r="Y16" s="68" t="s">
        <v>53</v>
      </c>
      <c r="Z16" s="68" t="s">
        <v>54</v>
      </c>
      <c r="AA16" s="68" t="s">
        <v>55</v>
      </c>
      <c r="AB16" s="68" t="s">
        <v>56</v>
      </c>
      <c r="AC16" s="68" t="s">
        <v>57</v>
      </c>
      <c r="AD16" s="68" t="s">
        <v>58</v>
      </c>
      <c r="AE16" s="68" t="s">
        <v>59</v>
      </c>
      <c r="AF16" s="68" t="s">
        <v>60</v>
      </c>
      <c r="AG16" s="68" t="s">
        <v>61</v>
      </c>
      <c r="AH16" s="68" t="s">
        <v>62</v>
      </c>
    </row>
    <row r="17" spans="2:34" s="15" customFormat="1" ht="15.75" thickBot="1" x14ac:dyDescent="0.3">
      <c r="B17" s="1"/>
      <c r="C17" s="22"/>
      <c r="D17" s="19"/>
      <c r="E17" s="18"/>
      <c r="F17" s="18"/>
      <c r="G17" s="20"/>
      <c r="H17" s="18"/>
      <c r="I17" s="19"/>
      <c r="J17" s="21"/>
      <c r="L17" s="17" t="s">
        <v>63</v>
      </c>
      <c r="M17" s="93" t="s">
        <v>961</v>
      </c>
      <c r="N17" s="93" t="s">
        <v>49</v>
      </c>
      <c r="O17" s="93" t="s">
        <v>108</v>
      </c>
      <c r="P17" s="93" t="s">
        <v>1350</v>
      </c>
      <c r="Q17" s="93" t="s">
        <v>29</v>
      </c>
      <c r="R17" s="93" t="s">
        <v>1351</v>
      </c>
      <c r="S17" s="93" t="s">
        <v>162</v>
      </c>
      <c r="T17" s="93" t="s">
        <v>135</v>
      </c>
      <c r="U17" s="93" t="s">
        <v>82</v>
      </c>
      <c r="V17" s="93" t="s">
        <v>136</v>
      </c>
      <c r="W17" s="93" t="s">
        <v>969</v>
      </c>
      <c r="X17" s="94">
        <v>45952.953823958334</v>
      </c>
      <c r="Y17" s="16" t="s">
        <v>961</v>
      </c>
      <c r="Z17" s="16" t="s">
        <v>49</v>
      </c>
      <c r="AA17" s="16" t="s">
        <v>108</v>
      </c>
      <c r="AB17" s="16" t="s">
        <v>1042</v>
      </c>
      <c r="AC17" s="16" t="s">
        <v>29</v>
      </c>
      <c r="AD17" s="16" t="s">
        <v>1043</v>
      </c>
      <c r="AE17" s="16" t="s">
        <v>101</v>
      </c>
      <c r="AF17" s="16" t="s">
        <v>153</v>
      </c>
      <c r="AG17" s="16" t="s">
        <v>93</v>
      </c>
      <c r="AH17" s="16" t="s">
        <v>111</v>
      </c>
    </row>
    <row r="18" spans="2:34" s="15" customFormat="1" ht="15.75" thickTop="1" x14ac:dyDescent="0.25">
      <c r="B18" s="1"/>
      <c r="C18" s="9"/>
      <c r="D18" s="1"/>
      <c r="E18" s="9"/>
      <c r="F18" s="9"/>
      <c r="G18" s="10"/>
      <c r="H18" s="9"/>
      <c r="I18" s="1"/>
      <c r="J18" s="1"/>
      <c r="L18" s="75">
        <f>COUNTA(M17:M1048576)</f>
        <v>131</v>
      </c>
      <c r="M18" s="93" t="s">
        <v>961</v>
      </c>
      <c r="N18" s="93" t="s">
        <v>49</v>
      </c>
      <c r="O18" s="93" t="s">
        <v>108</v>
      </c>
      <c r="P18" s="93" t="s">
        <v>1352</v>
      </c>
      <c r="Q18" s="93" t="s">
        <v>23</v>
      </c>
      <c r="R18" s="93" t="s">
        <v>1353</v>
      </c>
      <c r="S18" s="93" t="s">
        <v>162</v>
      </c>
      <c r="T18" s="93" t="s">
        <v>135</v>
      </c>
      <c r="U18" s="93" t="s">
        <v>82</v>
      </c>
      <c r="V18" s="93" t="s">
        <v>136</v>
      </c>
      <c r="W18" s="93" t="s">
        <v>969</v>
      </c>
      <c r="X18" s="94">
        <v>45952.958658715281</v>
      </c>
      <c r="Y18" s="16" t="s">
        <v>961</v>
      </c>
      <c r="Z18" s="16" t="s">
        <v>49</v>
      </c>
      <c r="AA18" s="16" t="s">
        <v>108</v>
      </c>
      <c r="AB18" s="16" t="s">
        <v>1044</v>
      </c>
      <c r="AC18" s="16" t="s">
        <v>23</v>
      </c>
      <c r="AD18" s="16" t="s">
        <v>1045</v>
      </c>
      <c r="AE18" s="16" t="s">
        <v>124</v>
      </c>
      <c r="AF18" s="16" t="s">
        <v>87</v>
      </c>
      <c r="AG18" s="16" t="s">
        <v>88</v>
      </c>
      <c r="AH18" s="16" t="s">
        <v>111</v>
      </c>
    </row>
    <row r="19" spans="2:34" s="15" customFormat="1" x14ac:dyDescent="0.25">
      <c r="B19" s="1"/>
      <c r="C19" s="9"/>
      <c r="D19" s="1"/>
      <c r="E19" s="9"/>
      <c r="F19" s="9"/>
      <c r="G19" s="10"/>
      <c r="H19" s="9"/>
      <c r="I19" s="1"/>
      <c r="J19" s="1"/>
      <c r="L19" s="17" t="s">
        <v>64</v>
      </c>
      <c r="M19" s="93" t="s">
        <v>961</v>
      </c>
      <c r="N19" s="93" t="s">
        <v>49</v>
      </c>
      <c r="O19" s="93" t="s">
        <v>108</v>
      </c>
      <c r="P19" s="93" t="s">
        <v>1354</v>
      </c>
      <c r="Q19" s="93" t="s">
        <v>23</v>
      </c>
      <c r="R19" s="93" t="s">
        <v>1355</v>
      </c>
      <c r="S19" s="93" t="s">
        <v>162</v>
      </c>
      <c r="T19" s="93" t="s">
        <v>135</v>
      </c>
      <c r="U19" s="93" t="s">
        <v>82</v>
      </c>
      <c r="V19" s="93" t="s">
        <v>136</v>
      </c>
      <c r="W19" s="93" t="s">
        <v>969</v>
      </c>
      <c r="X19" s="94">
        <v>45952.931368518519</v>
      </c>
      <c r="Y19" s="16" t="s">
        <v>961</v>
      </c>
      <c r="Z19" s="16" t="s">
        <v>49</v>
      </c>
      <c r="AA19" s="16" t="s">
        <v>108</v>
      </c>
      <c r="AB19" s="16" t="s">
        <v>1046</v>
      </c>
      <c r="AC19" s="16" t="s">
        <v>23</v>
      </c>
      <c r="AD19" s="16" t="s">
        <v>1047</v>
      </c>
      <c r="AE19" s="16" t="s">
        <v>124</v>
      </c>
      <c r="AF19" s="16" t="s">
        <v>87</v>
      </c>
      <c r="AG19" s="16" t="s">
        <v>88</v>
      </c>
      <c r="AH19" s="16" t="s">
        <v>111</v>
      </c>
    </row>
    <row r="20" spans="2:34" s="15" customFormat="1" x14ac:dyDescent="0.25">
      <c r="B20" s="1"/>
      <c r="C20" s="9"/>
      <c r="D20" s="1"/>
      <c r="E20" s="9"/>
      <c r="F20" s="9"/>
      <c r="G20" s="10"/>
      <c r="H20" s="9"/>
      <c r="I20" s="1"/>
      <c r="J20" s="1"/>
      <c r="L20" s="17" t="s">
        <v>65</v>
      </c>
      <c r="M20" s="93" t="s">
        <v>961</v>
      </c>
      <c r="N20" s="93" t="s">
        <v>49</v>
      </c>
      <c r="O20" s="93" t="s">
        <v>108</v>
      </c>
      <c r="P20" s="93" t="s">
        <v>1356</v>
      </c>
      <c r="Q20" s="93" t="s">
        <v>23</v>
      </c>
      <c r="R20" s="93" t="s">
        <v>1357</v>
      </c>
      <c r="S20" s="93" t="s">
        <v>162</v>
      </c>
      <c r="T20" s="93" t="s">
        <v>135</v>
      </c>
      <c r="U20" s="93" t="s">
        <v>82</v>
      </c>
      <c r="V20" s="93" t="s">
        <v>136</v>
      </c>
      <c r="W20" s="93" t="s">
        <v>969</v>
      </c>
      <c r="X20" s="94">
        <v>45952.989089618059</v>
      </c>
      <c r="Y20" s="16" t="s">
        <v>961</v>
      </c>
      <c r="Z20" s="16" t="s">
        <v>49</v>
      </c>
      <c r="AA20" s="16" t="s">
        <v>108</v>
      </c>
      <c r="AB20" s="16" t="s">
        <v>1048</v>
      </c>
      <c r="AC20" s="16" t="s">
        <v>23</v>
      </c>
      <c r="AD20" s="16" t="s">
        <v>1049</v>
      </c>
      <c r="AE20" s="16" t="s">
        <v>124</v>
      </c>
      <c r="AF20" s="16" t="s">
        <v>87</v>
      </c>
      <c r="AG20" s="16" t="s">
        <v>88</v>
      </c>
      <c r="AH20" s="16" t="s">
        <v>111</v>
      </c>
    </row>
    <row r="21" spans="2:34" s="15" customFormat="1" x14ac:dyDescent="0.25">
      <c r="B21" s="1"/>
      <c r="C21" s="9"/>
      <c r="D21" s="1"/>
      <c r="E21" s="9"/>
      <c r="F21" s="9"/>
      <c r="G21" s="10"/>
      <c r="H21" s="9"/>
      <c r="I21" s="1"/>
      <c r="J21" s="1"/>
      <c r="L21" s="17" t="s">
        <v>19</v>
      </c>
      <c r="M21" s="93" t="s">
        <v>961</v>
      </c>
      <c r="N21" s="93" t="s">
        <v>49</v>
      </c>
      <c r="O21" s="93" t="s">
        <v>108</v>
      </c>
      <c r="P21" s="93" t="s">
        <v>1358</v>
      </c>
      <c r="Q21" s="93" t="s">
        <v>29</v>
      </c>
      <c r="R21" s="93" t="s">
        <v>1359</v>
      </c>
      <c r="S21" s="93" t="s">
        <v>162</v>
      </c>
      <c r="T21" s="93" t="s">
        <v>135</v>
      </c>
      <c r="U21" s="93" t="s">
        <v>82</v>
      </c>
      <c r="V21" s="93" t="s">
        <v>136</v>
      </c>
      <c r="W21" s="93" t="s">
        <v>969</v>
      </c>
      <c r="X21" s="94">
        <v>45952.974754664348</v>
      </c>
      <c r="Y21" s="16" t="s">
        <v>961</v>
      </c>
      <c r="Z21" s="16" t="s">
        <v>49</v>
      </c>
      <c r="AA21" s="16" t="s">
        <v>108</v>
      </c>
      <c r="AB21" s="16" t="s">
        <v>1050</v>
      </c>
      <c r="AC21" s="16" t="s">
        <v>23</v>
      </c>
      <c r="AD21" s="16" t="s">
        <v>1051</v>
      </c>
      <c r="AE21" s="16" t="s">
        <v>124</v>
      </c>
      <c r="AF21" s="16" t="s">
        <v>87</v>
      </c>
      <c r="AG21" s="16" t="s">
        <v>88</v>
      </c>
      <c r="AH21" s="16" t="s">
        <v>111</v>
      </c>
    </row>
    <row r="22" spans="2:34" s="15" customFormat="1" x14ac:dyDescent="0.25">
      <c r="B22" s="1"/>
      <c r="C22" s="9"/>
      <c r="D22" s="1"/>
      <c r="E22" s="9"/>
      <c r="F22" s="9"/>
      <c r="G22" s="10"/>
      <c r="H22" s="9"/>
      <c r="I22" s="1"/>
      <c r="J22" s="1"/>
      <c r="L22" s="17">
        <f>COUNTIF(M:M,"Coastal")</f>
        <v>0</v>
      </c>
      <c r="M22" s="93" t="s">
        <v>961</v>
      </c>
      <c r="N22" s="93" t="s">
        <v>49</v>
      </c>
      <c r="O22" s="93" t="s">
        <v>108</v>
      </c>
      <c r="P22" s="93" t="s">
        <v>1360</v>
      </c>
      <c r="Q22" s="93" t="s">
        <v>31</v>
      </c>
      <c r="R22" s="93" t="s">
        <v>1361</v>
      </c>
      <c r="S22" s="93" t="s">
        <v>98</v>
      </c>
      <c r="T22" s="93" t="s">
        <v>137</v>
      </c>
      <c r="U22" s="93" t="s">
        <v>82</v>
      </c>
      <c r="V22" s="93" t="s">
        <v>132</v>
      </c>
      <c r="W22" s="93" t="s">
        <v>969</v>
      </c>
      <c r="X22" s="94">
        <v>45952.628916701389</v>
      </c>
      <c r="Y22" s="16" t="s">
        <v>961</v>
      </c>
      <c r="Z22" s="16" t="s">
        <v>49</v>
      </c>
      <c r="AA22" s="16" t="s">
        <v>108</v>
      </c>
      <c r="AB22" s="16" t="s">
        <v>1052</v>
      </c>
      <c r="AC22" s="16" t="s">
        <v>23</v>
      </c>
      <c r="AD22" s="16" t="s">
        <v>1053</v>
      </c>
      <c r="AE22" s="16" t="s">
        <v>124</v>
      </c>
      <c r="AF22" s="16" t="s">
        <v>87</v>
      </c>
      <c r="AG22" s="16" t="s">
        <v>88</v>
      </c>
      <c r="AH22" s="16" t="s">
        <v>111</v>
      </c>
    </row>
    <row r="23" spans="2:34" s="15" customFormat="1" x14ac:dyDescent="0.25">
      <c r="B23" s="1"/>
      <c r="C23" s="9"/>
      <c r="D23" s="1"/>
      <c r="E23" s="9"/>
      <c r="F23" s="9"/>
      <c r="G23" s="10"/>
      <c r="H23" s="9"/>
      <c r="I23" s="1"/>
      <c r="J23" s="1"/>
      <c r="L23" s="17" t="s">
        <v>961</v>
      </c>
      <c r="M23" s="93" t="s">
        <v>961</v>
      </c>
      <c r="N23" s="93" t="s">
        <v>49</v>
      </c>
      <c r="O23" s="93" t="s">
        <v>108</v>
      </c>
      <c r="P23" s="93" t="s">
        <v>1362</v>
      </c>
      <c r="Q23" s="93" t="s">
        <v>23</v>
      </c>
      <c r="R23" s="93" t="s">
        <v>1363</v>
      </c>
      <c r="S23" s="93" t="s">
        <v>149</v>
      </c>
      <c r="T23" s="93" t="s">
        <v>81</v>
      </c>
      <c r="U23" s="93" t="s">
        <v>84</v>
      </c>
      <c r="V23" s="93" t="s">
        <v>111</v>
      </c>
      <c r="W23" s="93" t="s">
        <v>969</v>
      </c>
      <c r="X23" s="94">
        <v>45951.575648229169</v>
      </c>
      <c r="Y23" s="16" t="s">
        <v>961</v>
      </c>
      <c r="Z23" s="16" t="s">
        <v>49</v>
      </c>
      <c r="AA23" s="16" t="s">
        <v>108</v>
      </c>
      <c r="AB23" s="16" t="s">
        <v>1054</v>
      </c>
      <c r="AC23" s="16" t="s">
        <v>23</v>
      </c>
      <c r="AD23" s="16" t="s">
        <v>1055</v>
      </c>
      <c r="AE23" s="16" t="s">
        <v>124</v>
      </c>
      <c r="AF23" s="16" t="s">
        <v>87</v>
      </c>
      <c r="AG23" s="16" t="s">
        <v>88</v>
      </c>
      <c r="AH23" s="16" t="s">
        <v>111</v>
      </c>
    </row>
    <row r="24" spans="2:34" s="15" customFormat="1" ht="15.75" x14ac:dyDescent="0.25">
      <c r="D24" s="72" t="e">
        <f>_xlfn.CONCAT(G4," ",G6)</f>
        <v>#REF!</v>
      </c>
      <c r="E24" s="28"/>
      <c r="F24" s="28"/>
      <c r="G24" s="28"/>
      <c r="H24" s="28"/>
      <c r="I24" s="28"/>
      <c r="J24" s="28"/>
      <c r="L24" s="17">
        <f>COUNTIF(M:M,"Central")</f>
        <v>127</v>
      </c>
      <c r="M24" s="93" t="s">
        <v>961</v>
      </c>
      <c r="N24" s="93" t="s">
        <v>49</v>
      </c>
      <c r="O24" s="93" t="s">
        <v>108</v>
      </c>
      <c r="P24" s="93" t="s">
        <v>1364</v>
      </c>
      <c r="Q24" s="93" t="s">
        <v>23</v>
      </c>
      <c r="R24" s="93" t="s">
        <v>1365</v>
      </c>
      <c r="S24" s="93" t="s">
        <v>149</v>
      </c>
      <c r="T24" s="93" t="s">
        <v>81</v>
      </c>
      <c r="U24" s="93" t="s">
        <v>84</v>
      </c>
      <c r="V24" s="93" t="s">
        <v>111</v>
      </c>
      <c r="W24" s="93" t="s">
        <v>969</v>
      </c>
      <c r="X24" s="94">
        <v>45951.544417824072</v>
      </c>
      <c r="Y24" s="16" t="s">
        <v>961</v>
      </c>
      <c r="Z24" s="16" t="s">
        <v>49</v>
      </c>
      <c r="AA24" s="16" t="s">
        <v>108</v>
      </c>
      <c r="AB24" s="16" t="s">
        <v>1056</v>
      </c>
      <c r="AC24" s="16" t="s">
        <v>23</v>
      </c>
      <c r="AD24" s="16" t="s">
        <v>1057</v>
      </c>
      <c r="AE24" s="16" t="s">
        <v>124</v>
      </c>
      <c r="AF24" s="16" t="s">
        <v>87</v>
      </c>
      <c r="AG24" s="16" t="s">
        <v>88</v>
      </c>
      <c r="AH24" s="16" t="s">
        <v>111</v>
      </c>
    </row>
    <row r="25" spans="2:34" s="15" customFormat="1" ht="20.25" x14ac:dyDescent="0.3">
      <c r="D25" s="29"/>
      <c r="E25" s="28"/>
      <c r="G25" s="55" t="str">
        <f>_xlfn.CONCAT(B32, " District")</f>
        <v>Central District</v>
      </c>
      <c r="H25" s="28"/>
      <c r="I25" s="28"/>
      <c r="J25" s="28"/>
      <c r="L25" s="17" t="s">
        <v>42</v>
      </c>
      <c r="M25" s="93" t="s">
        <v>961</v>
      </c>
      <c r="N25" s="93" t="s">
        <v>49</v>
      </c>
      <c r="O25" s="93" t="s">
        <v>108</v>
      </c>
      <c r="P25" s="93" t="s">
        <v>1366</v>
      </c>
      <c r="Q25" s="93" t="s">
        <v>23</v>
      </c>
      <c r="R25" s="93" t="s">
        <v>1367</v>
      </c>
      <c r="S25" s="93" t="s">
        <v>149</v>
      </c>
      <c r="T25" s="93" t="s">
        <v>81</v>
      </c>
      <c r="U25" s="93" t="s">
        <v>84</v>
      </c>
      <c r="V25" s="93" t="s">
        <v>111</v>
      </c>
      <c r="W25" s="93" t="s">
        <v>969</v>
      </c>
      <c r="X25" s="94">
        <v>45951.584409918978</v>
      </c>
      <c r="Y25" s="16" t="s">
        <v>961</v>
      </c>
      <c r="Z25" s="16" t="s">
        <v>49</v>
      </c>
      <c r="AA25" s="16" t="s">
        <v>108</v>
      </c>
      <c r="AB25" s="16" t="s">
        <v>1058</v>
      </c>
      <c r="AC25" s="16" t="s">
        <v>23</v>
      </c>
      <c r="AD25" s="16" t="s">
        <v>1059</v>
      </c>
      <c r="AE25" s="16" t="s">
        <v>124</v>
      </c>
      <c r="AF25" s="16" t="s">
        <v>87</v>
      </c>
      <c r="AG25" s="16" t="s">
        <v>88</v>
      </c>
      <c r="AH25" s="16" t="s">
        <v>111</v>
      </c>
    </row>
    <row r="26" spans="2:34" s="15" customFormat="1" ht="12" x14ac:dyDescent="0.25">
      <c r="D26" s="28"/>
      <c r="E26" s="28"/>
      <c r="F26" s="28"/>
      <c r="G26" s="28"/>
      <c r="H26" s="28"/>
      <c r="I26" s="28"/>
      <c r="J26" s="28"/>
      <c r="L26" s="17">
        <f>COUNTIF(M:M,"Northern")</f>
        <v>1</v>
      </c>
      <c r="M26" s="93" t="s">
        <v>961</v>
      </c>
      <c r="N26" s="93" t="s">
        <v>49</v>
      </c>
      <c r="O26" s="93" t="s">
        <v>108</v>
      </c>
      <c r="P26" s="93" t="s">
        <v>1368</v>
      </c>
      <c r="Q26" s="93" t="s">
        <v>23</v>
      </c>
      <c r="R26" s="93" t="s">
        <v>1369</v>
      </c>
      <c r="S26" s="93" t="s">
        <v>149</v>
      </c>
      <c r="T26" s="93" t="s">
        <v>81</v>
      </c>
      <c r="U26" s="93" t="s">
        <v>84</v>
      </c>
      <c r="V26" s="93" t="s">
        <v>111</v>
      </c>
      <c r="W26" s="93" t="s">
        <v>969</v>
      </c>
      <c r="X26" s="94">
        <v>45951.564842511572</v>
      </c>
      <c r="Y26" s="16" t="s">
        <v>961</v>
      </c>
      <c r="Z26" s="16" t="s">
        <v>49</v>
      </c>
      <c r="AA26" s="16" t="s">
        <v>108</v>
      </c>
      <c r="AB26" s="16" t="s">
        <v>1060</v>
      </c>
      <c r="AC26" s="16" t="s">
        <v>23</v>
      </c>
      <c r="AD26" s="16" t="s">
        <v>1061</v>
      </c>
      <c r="AE26" s="16" t="s">
        <v>124</v>
      </c>
      <c r="AF26" s="16" t="s">
        <v>87</v>
      </c>
      <c r="AG26" s="16" t="s">
        <v>88</v>
      </c>
      <c r="AH26" s="16" t="s">
        <v>111</v>
      </c>
    </row>
    <row r="27" spans="2:34" s="15" customFormat="1" ht="12" x14ac:dyDescent="0.25">
      <c r="C27" s="38" t="s">
        <v>11</v>
      </c>
      <c r="D27" s="26" t="s">
        <v>12</v>
      </c>
      <c r="E27" s="26" t="s">
        <v>13</v>
      </c>
      <c r="F27" s="26" t="s">
        <v>14</v>
      </c>
      <c r="G27" s="26" t="s">
        <v>15</v>
      </c>
      <c r="H27" s="26" t="s">
        <v>16</v>
      </c>
      <c r="I27" s="26" t="s">
        <v>17</v>
      </c>
      <c r="J27" s="39" t="s">
        <v>18</v>
      </c>
      <c r="L27" s="17" t="s">
        <v>41</v>
      </c>
      <c r="M27" s="93" t="s">
        <v>961</v>
      </c>
      <c r="N27" s="93" t="s">
        <v>49</v>
      </c>
      <c r="O27" s="93" t="s">
        <v>108</v>
      </c>
      <c r="P27" s="93" t="s">
        <v>1370</v>
      </c>
      <c r="Q27" s="93" t="s">
        <v>23</v>
      </c>
      <c r="R27" s="93" t="s">
        <v>1371</v>
      </c>
      <c r="S27" s="93" t="s">
        <v>149</v>
      </c>
      <c r="T27" s="93" t="s">
        <v>81</v>
      </c>
      <c r="U27" s="93" t="s">
        <v>84</v>
      </c>
      <c r="V27" s="93" t="s">
        <v>111</v>
      </c>
      <c r="W27" s="93" t="s">
        <v>969</v>
      </c>
      <c r="X27" s="94">
        <v>45951.565835497684</v>
      </c>
      <c r="Y27" s="16" t="s">
        <v>961</v>
      </c>
      <c r="Z27" s="16" t="s">
        <v>49</v>
      </c>
      <c r="AA27" s="16" t="s">
        <v>108</v>
      </c>
      <c r="AB27" s="16" t="s">
        <v>1062</v>
      </c>
      <c r="AC27" s="16" t="s">
        <v>23</v>
      </c>
      <c r="AD27" s="16" t="s">
        <v>1063</v>
      </c>
      <c r="AE27" s="16" t="s">
        <v>124</v>
      </c>
      <c r="AF27" s="16" t="s">
        <v>87</v>
      </c>
      <c r="AG27" s="16" t="s">
        <v>88</v>
      </c>
      <c r="AH27" s="16" t="s">
        <v>111</v>
      </c>
    </row>
    <row r="28" spans="2:34" s="15" customFormat="1" ht="12" x14ac:dyDescent="0.25">
      <c r="C28" s="27" t="s">
        <v>20</v>
      </c>
      <c r="D28" s="32">
        <f t="shared" ref="D28:D48" si="0">COUNTIFS($M$17:$M$1048576,$B$32,$N$17:$N$1048576,N$15,$Q$17:$Q$1048576,$C28)</f>
        <v>0</v>
      </c>
      <c r="E28" s="32">
        <f>COUNTIFS($Y$17:$Y$1048576,$B$32,$Z$17:$Z$1048576,O$15,$AC$17:$AC$1048576,$C28)</f>
        <v>0</v>
      </c>
      <c r="F28" s="32">
        <f t="shared" ref="F28:I28" si="1">COUNTIFS($Y$17:$Y$1048576,$B$32,$Z$17:$Z$1048576,P$15,$AC$17:$AC$1048576,$C28)</f>
        <v>0</v>
      </c>
      <c r="G28" s="32">
        <f t="shared" si="1"/>
        <v>0</v>
      </c>
      <c r="H28" s="32">
        <f t="shared" si="1"/>
        <v>0</v>
      </c>
      <c r="I28" s="32">
        <f t="shared" si="1"/>
        <v>0</v>
      </c>
      <c r="J28" s="34">
        <f>SUM(D28:I28)</f>
        <v>0</v>
      </c>
      <c r="L28" s="17">
        <f>COUNTIF(M:M,"Southern")</f>
        <v>3</v>
      </c>
      <c r="M28" s="93" t="s">
        <v>961</v>
      </c>
      <c r="N28" s="93" t="s">
        <v>49</v>
      </c>
      <c r="O28" s="93" t="s">
        <v>108</v>
      </c>
      <c r="P28" s="93" t="s">
        <v>1372</v>
      </c>
      <c r="Q28" s="93" t="s">
        <v>23</v>
      </c>
      <c r="R28" s="93" t="s">
        <v>1373</v>
      </c>
      <c r="S28" s="93" t="s">
        <v>149</v>
      </c>
      <c r="T28" s="93" t="s">
        <v>81</v>
      </c>
      <c r="U28" s="93" t="s">
        <v>84</v>
      </c>
      <c r="V28" s="93" t="s">
        <v>111</v>
      </c>
      <c r="W28" s="93" t="s">
        <v>969</v>
      </c>
      <c r="X28" s="94">
        <v>45951.551343749998</v>
      </c>
      <c r="Y28" s="16" t="s">
        <v>961</v>
      </c>
      <c r="Z28" s="16" t="s">
        <v>49</v>
      </c>
      <c r="AA28" s="16" t="s">
        <v>108</v>
      </c>
      <c r="AB28" s="16" t="s">
        <v>1064</v>
      </c>
      <c r="AC28" s="16" t="s">
        <v>23</v>
      </c>
      <c r="AD28" s="16" t="s">
        <v>1065</v>
      </c>
      <c r="AE28" s="16" t="s">
        <v>124</v>
      </c>
      <c r="AF28" s="16" t="s">
        <v>87</v>
      </c>
      <c r="AG28" s="16" t="s">
        <v>88</v>
      </c>
      <c r="AH28" s="16" t="s">
        <v>111</v>
      </c>
    </row>
    <row r="29" spans="2:34" s="15" customFormat="1" ht="12" x14ac:dyDescent="0.25">
      <c r="C29" s="25" t="s">
        <v>21</v>
      </c>
      <c r="D29" s="32">
        <f t="shared" si="0"/>
        <v>0</v>
      </c>
      <c r="E29" s="32">
        <f t="shared" ref="E29:E48" si="2">COUNTIFS($M$17:$M$1048576,$B$32,$N$17:$N$1048576,O$15,$Q$17:$Q$1048576,$C29)</f>
        <v>0</v>
      </c>
      <c r="F29" s="32">
        <f t="shared" ref="F29:F48" si="3">COUNTIFS($M$17:$M$1048576,$B$32,$N$17:$N$1048576,P$15,$Q$17:$Q$1048576,$C29)</f>
        <v>0</v>
      </c>
      <c r="G29" s="32">
        <f t="shared" ref="G29:G48" si="4">COUNTIFS($M$17:$M$1048576,$B$32,$N$17:$N$1048576,Q$15,$Q$17:$Q$1048576,$C29)</f>
        <v>0</v>
      </c>
      <c r="H29" s="32">
        <f t="shared" ref="H29:H48" si="5">COUNTIFS($M$17:$M$1048576,$B$32,$N$17:$N$1048576,R$15,$Q$17:$Q$1048576,$C29)</f>
        <v>0</v>
      </c>
      <c r="I29" s="32">
        <f t="shared" ref="I29:I48" si="6">COUNTIFS($M$17:$M$1048576,$B$32,$N$17:$N$1048576,S$15,$Q$17:$Q$1048576,$C29)</f>
        <v>0</v>
      </c>
      <c r="J29" s="35">
        <f t="shared" ref="J29:J47" si="7">SUM(D29:I29)</f>
        <v>0</v>
      </c>
      <c r="L29" s="74" t="s">
        <v>66</v>
      </c>
      <c r="M29" s="93" t="s">
        <v>961</v>
      </c>
      <c r="N29" s="93" t="s">
        <v>49</v>
      </c>
      <c r="O29" s="93" t="s">
        <v>108</v>
      </c>
      <c r="P29" s="93" t="s">
        <v>1374</v>
      </c>
      <c r="Q29" s="93" t="s">
        <v>23</v>
      </c>
      <c r="R29" s="93" t="s">
        <v>1375</v>
      </c>
      <c r="S29" s="93" t="s">
        <v>149</v>
      </c>
      <c r="T29" s="93" t="s">
        <v>81</v>
      </c>
      <c r="U29" s="93" t="s">
        <v>84</v>
      </c>
      <c r="V29" s="93" t="s">
        <v>111</v>
      </c>
      <c r="W29" s="93" t="s">
        <v>969</v>
      </c>
      <c r="X29" s="94">
        <v>45951.577032141206</v>
      </c>
      <c r="Y29" s="16" t="s">
        <v>961</v>
      </c>
      <c r="Z29" s="16" t="s">
        <v>49</v>
      </c>
      <c r="AA29" s="16" t="s">
        <v>108</v>
      </c>
      <c r="AB29" s="16" t="s">
        <v>1066</v>
      </c>
      <c r="AC29" s="16" t="s">
        <v>23</v>
      </c>
      <c r="AD29" s="16" t="s">
        <v>1067</v>
      </c>
      <c r="AE29" s="16" t="s">
        <v>124</v>
      </c>
      <c r="AF29" s="16" t="s">
        <v>87</v>
      </c>
      <c r="AG29" s="16" t="s">
        <v>88</v>
      </c>
      <c r="AH29" s="16" t="s">
        <v>111</v>
      </c>
    </row>
    <row r="30" spans="2:34" s="15" customFormat="1" ht="12" x14ac:dyDescent="0.25">
      <c r="C30" s="25" t="s">
        <v>22</v>
      </c>
      <c r="D30" s="32">
        <f t="shared" si="0"/>
        <v>0</v>
      </c>
      <c r="E30" s="32">
        <f t="shared" si="2"/>
        <v>0</v>
      </c>
      <c r="F30" s="32">
        <f t="shared" si="3"/>
        <v>0</v>
      </c>
      <c r="G30" s="32">
        <f t="shared" si="4"/>
        <v>0</v>
      </c>
      <c r="H30" s="32">
        <f t="shared" si="5"/>
        <v>0</v>
      </c>
      <c r="I30" s="32">
        <f t="shared" si="6"/>
        <v>0</v>
      </c>
      <c r="J30" s="35">
        <f t="shared" si="7"/>
        <v>0</v>
      </c>
      <c r="L30" s="17">
        <f>SUM(L22,L24,L26,L28)-L18</f>
        <v>0</v>
      </c>
      <c r="M30" s="93" t="s">
        <v>961</v>
      </c>
      <c r="N30" s="93" t="s">
        <v>49</v>
      </c>
      <c r="O30" s="93" t="s">
        <v>108</v>
      </c>
      <c r="P30" s="93" t="s">
        <v>1376</v>
      </c>
      <c r="Q30" s="93" t="s">
        <v>23</v>
      </c>
      <c r="R30" s="93" t="s">
        <v>1377</v>
      </c>
      <c r="S30" s="93" t="s">
        <v>102</v>
      </c>
      <c r="T30" s="93" t="s">
        <v>153</v>
      </c>
      <c r="U30" s="93" t="s">
        <v>93</v>
      </c>
      <c r="V30" s="93" t="s">
        <v>111</v>
      </c>
      <c r="W30" s="93" t="s">
        <v>969</v>
      </c>
      <c r="X30" s="94">
        <v>45951.605797453703</v>
      </c>
      <c r="Y30" s="16" t="s">
        <v>961</v>
      </c>
      <c r="Z30" s="16" t="s">
        <v>49</v>
      </c>
      <c r="AA30" s="16" t="s">
        <v>108</v>
      </c>
      <c r="AB30" s="16" t="s">
        <v>1068</v>
      </c>
      <c r="AC30" s="16" t="s">
        <v>23</v>
      </c>
      <c r="AD30" s="16" t="s">
        <v>1069</v>
      </c>
      <c r="AE30" s="16" t="s">
        <v>124</v>
      </c>
      <c r="AF30" s="16" t="s">
        <v>87</v>
      </c>
      <c r="AG30" s="16" t="s">
        <v>88</v>
      </c>
      <c r="AH30" s="16" t="s">
        <v>111</v>
      </c>
    </row>
    <row r="31" spans="2:34" s="15" customFormat="1" ht="12" x14ac:dyDescent="0.25">
      <c r="B31" s="24" t="s">
        <v>10</v>
      </c>
      <c r="C31" s="25" t="s">
        <v>23</v>
      </c>
      <c r="D31" s="32">
        <f t="shared" si="0"/>
        <v>0</v>
      </c>
      <c r="E31" s="32">
        <f t="shared" si="2"/>
        <v>0</v>
      </c>
      <c r="F31" s="32">
        <f t="shared" si="3"/>
        <v>0</v>
      </c>
      <c r="G31" s="32">
        <f t="shared" si="4"/>
        <v>2</v>
      </c>
      <c r="H31" s="32">
        <f t="shared" si="5"/>
        <v>72</v>
      </c>
      <c r="I31" s="32">
        <f t="shared" si="6"/>
        <v>0</v>
      </c>
      <c r="J31" s="35">
        <f>SUM(D31:I31)</f>
        <v>74</v>
      </c>
      <c r="M31" s="93" t="s">
        <v>961</v>
      </c>
      <c r="N31" s="93" t="s">
        <v>49</v>
      </c>
      <c r="O31" s="93" t="s">
        <v>108</v>
      </c>
      <c r="P31" s="93" t="s">
        <v>1378</v>
      </c>
      <c r="Q31" s="93" t="s">
        <v>23</v>
      </c>
      <c r="R31" s="93" t="s">
        <v>1379</v>
      </c>
      <c r="S31" s="93" t="s">
        <v>102</v>
      </c>
      <c r="T31" s="93" t="s">
        <v>153</v>
      </c>
      <c r="U31" s="93" t="s">
        <v>93</v>
      </c>
      <c r="V31" s="93" t="s">
        <v>111</v>
      </c>
      <c r="W31" s="93" t="s">
        <v>969</v>
      </c>
      <c r="X31" s="94">
        <v>45951.639864467594</v>
      </c>
      <c r="Y31" s="16" t="s">
        <v>961</v>
      </c>
      <c r="Z31" s="16" t="s">
        <v>49</v>
      </c>
      <c r="AA31" s="16" t="s">
        <v>108</v>
      </c>
      <c r="AB31" s="16" t="s">
        <v>1070</v>
      </c>
      <c r="AC31" s="16" t="s">
        <v>29</v>
      </c>
      <c r="AD31" s="16" t="s">
        <v>1071</v>
      </c>
      <c r="AE31" s="16" t="s">
        <v>124</v>
      </c>
      <c r="AF31" s="16" t="s">
        <v>87</v>
      </c>
      <c r="AG31" s="16" t="s">
        <v>88</v>
      </c>
      <c r="AH31" s="16" t="s">
        <v>111</v>
      </c>
    </row>
    <row r="32" spans="2:34" s="15" customFormat="1" ht="12" x14ac:dyDescent="0.25">
      <c r="B32" s="17" t="s">
        <v>961</v>
      </c>
      <c r="C32" s="25" t="s">
        <v>24</v>
      </c>
      <c r="D32" s="32">
        <f t="shared" si="0"/>
        <v>0</v>
      </c>
      <c r="E32" s="32">
        <f t="shared" si="2"/>
        <v>0</v>
      </c>
      <c r="F32" s="32">
        <f t="shared" si="3"/>
        <v>0</v>
      </c>
      <c r="G32" s="32">
        <f t="shared" si="4"/>
        <v>0</v>
      </c>
      <c r="H32" s="32">
        <f t="shared" si="5"/>
        <v>1</v>
      </c>
      <c r="I32" s="32">
        <f t="shared" si="6"/>
        <v>0</v>
      </c>
      <c r="J32" s="35">
        <f t="shared" si="7"/>
        <v>1</v>
      </c>
      <c r="M32" s="93" t="s">
        <v>961</v>
      </c>
      <c r="N32" s="93" t="s">
        <v>49</v>
      </c>
      <c r="O32" s="93" t="s">
        <v>108</v>
      </c>
      <c r="P32" s="93" t="s">
        <v>1380</v>
      </c>
      <c r="Q32" s="93" t="s">
        <v>29</v>
      </c>
      <c r="R32" s="93" t="s">
        <v>1381</v>
      </c>
      <c r="S32" s="93" t="s">
        <v>103</v>
      </c>
      <c r="T32" s="93" t="s">
        <v>153</v>
      </c>
      <c r="U32" s="93" t="s">
        <v>93</v>
      </c>
      <c r="V32" s="93" t="s">
        <v>111</v>
      </c>
      <c r="W32" s="93" t="s">
        <v>969</v>
      </c>
      <c r="X32" s="94">
        <v>45951.640385914354</v>
      </c>
      <c r="Y32" s="16" t="s">
        <v>961</v>
      </c>
      <c r="Z32" s="16" t="s">
        <v>49</v>
      </c>
      <c r="AA32" s="16" t="s">
        <v>108</v>
      </c>
      <c r="AB32" s="16" t="s">
        <v>1072</v>
      </c>
      <c r="AC32" s="16" t="s">
        <v>23</v>
      </c>
      <c r="AD32" s="16" t="s">
        <v>1073</v>
      </c>
      <c r="AE32" s="16" t="s">
        <v>124</v>
      </c>
      <c r="AF32" s="16" t="s">
        <v>87</v>
      </c>
      <c r="AG32" s="16" t="s">
        <v>88</v>
      </c>
      <c r="AH32" s="16" t="s">
        <v>111</v>
      </c>
    </row>
    <row r="33" spans="3:34" s="15" customFormat="1" ht="12" x14ac:dyDescent="0.25">
      <c r="C33" s="25" t="s">
        <v>25</v>
      </c>
      <c r="D33" s="32">
        <f t="shared" si="0"/>
        <v>0</v>
      </c>
      <c r="E33" s="32">
        <f t="shared" si="2"/>
        <v>0</v>
      </c>
      <c r="F33" s="32">
        <f t="shared" si="3"/>
        <v>0</v>
      </c>
      <c r="G33" s="32">
        <f t="shared" si="4"/>
        <v>0</v>
      </c>
      <c r="H33" s="32">
        <f t="shared" si="5"/>
        <v>0</v>
      </c>
      <c r="I33" s="32">
        <f t="shared" si="6"/>
        <v>0</v>
      </c>
      <c r="J33" s="35">
        <f t="shared" si="7"/>
        <v>0</v>
      </c>
      <c r="M33" s="93" t="s">
        <v>961</v>
      </c>
      <c r="N33" s="93" t="s">
        <v>49</v>
      </c>
      <c r="O33" s="93" t="s">
        <v>108</v>
      </c>
      <c r="P33" s="93" t="s">
        <v>1382</v>
      </c>
      <c r="Q33" s="93" t="s">
        <v>36</v>
      </c>
      <c r="R33" s="93" t="s">
        <v>1383</v>
      </c>
      <c r="S33" s="93" t="s">
        <v>101</v>
      </c>
      <c r="T33" s="93" t="s">
        <v>153</v>
      </c>
      <c r="U33" s="93" t="s">
        <v>93</v>
      </c>
      <c r="V33" s="93" t="s">
        <v>111</v>
      </c>
      <c r="W33" s="93" t="s">
        <v>969</v>
      </c>
      <c r="X33" s="94">
        <v>45952.576249039354</v>
      </c>
      <c r="Y33" s="16" t="s">
        <v>961</v>
      </c>
      <c r="Z33" s="16" t="s">
        <v>49</v>
      </c>
      <c r="AA33" s="16" t="s">
        <v>108</v>
      </c>
      <c r="AB33" s="16" t="s">
        <v>1074</v>
      </c>
      <c r="AC33" s="16" t="s">
        <v>23</v>
      </c>
      <c r="AD33" s="16" t="s">
        <v>1075</v>
      </c>
      <c r="AE33" s="16" t="s">
        <v>163</v>
      </c>
      <c r="AF33" s="16" t="s">
        <v>81</v>
      </c>
      <c r="AG33" s="16" t="s">
        <v>84</v>
      </c>
      <c r="AH33" s="16" t="s">
        <v>111</v>
      </c>
    </row>
    <row r="34" spans="3:34" s="15" customFormat="1" ht="12" x14ac:dyDescent="0.25">
      <c r="C34" s="25" t="s">
        <v>26</v>
      </c>
      <c r="D34" s="32">
        <f t="shared" si="0"/>
        <v>0</v>
      </c>
      <c r="E34" s="32">
        <f t="shared" si="2"/>
        <v>0</v>
      </c>
      <c r="F34" s="32">
        <f t="shared" si="3"/>
        <v>0</v>
      </c>
      <c r="G34" s="32">
        <f t="shared" si="4"/>
        <v>0</v>
      </c>
      <c r="H34" s="32">
        <f t="shared" si="5"/>
        <v>1</v>
      </c>
      <c r="I34" s="32">
        <f t="shared" si="6"/>
        <v>0</v>
      </c>
      <c r="J34" s="35">
        <f t="shared" si="7"/>
        <v>1</v>
      </c>
      <c r="M34" s="93" t="s">
        <v>961</v>
      </c>
      <c r="N34" s="93" t="s">
        <v>49</v>
      </c>
      <c r="O34" s="93" t="s">
        <v>108</v>
      </c>
      <c r="P34" s="93" t="s">
        <v>1384</v>
      </c>
      <c r="Q34" s="93" t="s">
        <v>29</v>
      </c>
      <c r="R34" s="93" t="s">
        <v>1385</v>
      </c>
      <c r="S34" s="93" t="s">
        <v>101</v>
      </c>
      <c r="T34" s="93" t="s">
        <v>153</v>
      </c>
      <c r="U34" s="93" t="s">
        <v>93</v>
      </c>
      <c r="V34" s="93" t="s">
        <v>111</v>
      </c>
      <c r="W34" s="93" t="s">
        <v>969</v>
      </c>
      <c r="X34" s="94">
        <v>45952.575198067127</v>
      </c>
      <c r="Y34" s="16" t="s">
        <v>961</v>
      </c>
      <c r="Z34" s="16" t="s">
        <v>49</v>
      </c>
      <c r="AA34" s="16" t="s">
        <v>108</v>
      </c>
      <c r="AB34" s="16" t="s">
        <v>1076</v>
      </c>
      <c r="AC34" s="16" t="s">
        <v>23</v>
      </c>
      <c r="AD34" s="16" t="s">
        <v>1077</v>
      </c>
      <c r="AE34" s="16" t="s">
        <v>163</v>
      </c>
      <c r="AF34" s="16" t="s">
        <v>81</v>
      </c>
      <c r="AG34" s="16" t="s">
        <v>84</v>
      </c>
      <c r="AH34" s="16" t="s">
        <v>111</v>
      </c>
    </row>
    <row r="35" spans="3:34" s="15" customFormat="1" ht="12" x14ac:dyDescent="0.25">
      <c r="C35" s="25" t="s">
        <v>27</v>
      </c>
      <c r="D35" s="32">
        <f t="shared" si="0"/>
        <v>0</v>
      </c>
      <c r="E35" s="32">
        <f t="shared" si="2"/>
        <v>0</v>
      </c>
      <c r="F35" s="32">
        <f t="shared" si="3"/>
        <v>0</v>
      </c>
      <c r="G35" s="32">
        <f t="shared" si="4"/>
        <v>1</v>
      </c>
      <c r="H35" s="32">
        <f t="shared" si="5"/>
        <v>0</v>
      </c>
      <c r="I35" s="32">
        <f t="shared" si="6"/>
        <v>0</v>
      </c>
      <c r="J35" s="35">
        <f t="shared" si="7"/>
        <v>1</v>
      </c>
      <c r="M35" s="93" t="s">
        <v>961</v>
      </c>
      <c r="N35" s="93" t="s">
        <v>49</v>
      </c>
      <c r="O35" s="93" t="s">
        <v>108</v>
      </c>
      <c r="P35" s="93" t="s">
        <v>1386</v>
      </c>
      <c r="Q35" s="93" t="s">
        <v>23</v>
      </c>
      <c r="R35" s="93" t="s">
        <v>1387</v>
      </c>
      <c r="S35" s="93" t="s">
        <v>163</v>
      </c>
      <c r="T35" s="93" t="s">
        <v>87</v>
      </c>
      <c r="U35" s="93" t="s">
        <v>88</v>
      </c>
      <c r="V35" s="93" t="s">
        <v>111</v>
      </c>
      <c r="W35" s="93" t="s">
        <v>969</v>
      </c>
      <c r="X35" s="94">
        <v>45952.588179826387</v>
      </c>
      <c r="Y35" s="16" t="s">
        <v>961</v>
      </c>
      <c r="Z35" s="16" t="s">
        <v>49</v>
      </c>
      <c r="AA35" s="16" t="s">
        <v>108</v>
      </c>
      <c r="AB35" s="16" t="s">
        <v>1078</v>
      </c>
      <c r="AC35" s="16" t="s">
        <v>23</v>
      </c>
      <c r="AD35" s="16" t="s">
        <v>1079</v>
      </c>
      <c r="AE35" s="16" t="s">
        <v>163</v>
      </c>
      <c r="AF35" s="16" t="s">
        <v>87</v>
      </c>
      <c r="AG35" s="16" t="s">
        <v>88</v>
      </c>
      <c r="AH35" s="16" t="s">
        <v>111</v>
      </c>
    </row>
    <row r="36" spans="3:34" s="15" customFormat="1" ht="12" x14ac:dyDescent="0.25">
      <c r="C36" s="25" t="s">
        <v>28</v>
      </c>
      <c r="D36" s="32">
        <f t="shared" si="0"/>
        <v>0</v>
      </c>
      <c r="E36" s="32">
        <f t="shared" si="2"/>
        <v>0</v>
      </c>
      <c r="F36" s="32">
        <f t="shared" si="3"/>
        <v>0</v>
      </c>
      <c r="G36" s="32">
        <f t="shared" si="4"/>
        <v>0</v>
      </c>
      <c r="H36" s="32">
        <f t="shared" si="5"/>
        <v>1</v>
      </c>
      <c r="I36" s="32">
        <f t="shared" si="6"/>
        <v>0</v>
      </c>
      <c r="J36" s="35">
        <f t="shared" si="7"/>
        <v>1</v>
      </c>
      <c r="M36" s="93" t="s">
        <v>961</v>
      </c>
      <c r="N36" s="93" t="s">
        <v>49</v>
      </c>
      <c r="O36" s="93" t="s">
        <v>108</v>
      </c>
      <c r="P36" s="93" t="s">
        <v>1388</v>
      </c>
      <c r="Q36" s="93" t="s">
        <v>23</v>
      </c>
      <c r="R36" s="93" t="s">
        <v>1389</v>
      </c>
      <c r="S36" s="93" t="s">
        <v>163</v>
      </c>
      <c r="T36" s="93" t="s">
        <v>87</v>
      </c>
      <c r="U36" s="93" t="s">
        <v>88</v>
      </c>
      <c r="V36" s="93" t="s">
        <v>111</v>
      </c>
      <c r="W36" s="93" t="s">
        <v>969</v>
      </c>
      <c r="X36" s="94">
        <v>45952.672595138887</v>
      </c>
      <c r="Y36" s="16" t="s">
        <v>961</v>
      </c>
      <c r="Z36" s="16" t="s">
        <v>49</v>
      </c>
      <c r="AA36" s="16" t="s">
        <v>113</v>
      </c>
      <c r="AB36" s="16" t="s">
        <v>1080</v>
      </c>
      <c r="AC36" s="16" t="s">
        <v>23</v>
      </c>
      <c r="AD36" s="16" t="s">
        <v>1081</v>
      </c>
      <c r="AE36" s="16" t="s">
        <v>96</v>
      </c>
      <c r="AF36" s="16" t="s">
        <v>85</v>
      </c>
      <c r="AG36" s="16" t="s">
        <v>88</v>
      </c>
      <c r="AH36" s="16" t="s">
        <v>850</v>
      </c>
    </row>
    <row r="37" spans="3:34" s="15" customFormat="1" ht="12" x14ac:dyDescent="0.25">
      <c r="C37" s="25" t="s">
        <v>29</v>
      </c>
      <c r="D37" s="32">
        <f t="shared" si="0"/>
        <v>0</v>
      </c>
      <c r="E37" s="32">
        <f t="shared" si="2"/>
        <v>0</v>
      </c>
      <c r="F37" s="32">
        <f t="shared" si="3"/>
        <v>0</v>
      </c>
      <c r="G37" s="32">
        <f t="shared" si="4"/>
        <v>0</v>
      </c>
      <c r="H37" s="32">
        <f t="shared" si="5"/>
        <v>23</v>
      </c>
      <c r="I37" s="32">
        <f t="shared" si="6"/>
        <v>0</v>
      </c>
      <c r="J37" s="35">
        <f t="shared" si="7"/>
        <v>23</v>
      </c>
      <c r="M37" s="93" t="s">
        <v>961</v>
      </c>
      <c r="N37" s="93" t="s">
        <v>49</v>
      </c>
      <c r="O37" s="93" t="s">
        <v>108</v>
      </c>
      <c r="P37" s="93" t="s">
        <v>1390</v>
      </c>
      <c r="Q37" s="93" t="s">
        <v>23</v>
      </c>
      <c r="R37" s="93" t="s">
        <v>1391</v>
      </c>
      <c r="S37" s="93" t="s">
        <v>163</v>
      </c>
      <c r="T37" s="93" t="s">
        <v>87</v>
      </c>
      <c r="U37" s="93" t="s">
        <v>88</v>
      </c>
      <c r="V37" s="93" t="s">
        <v>111</v>
      </c>
      <c r="W37" s="93" t="s">
        <v>969</v>
      </c>
      <c r="X37" s="94">
        <v>45952.682172569446</v>
      </c>
      <c r="Y37" s="16" t="s">
        <v>961</v>
      </c>
      <c r="Z37" s="16" t="s">
        <v>49</v>
      </c>
      <c r="AA37" s="16" t="s">
        <v>113</v>
      </c>
      <c r="AB37" s="16" t="s">
        <v>1082</v>
      </c>
      <c r="AC37" s="16" t="s">
        <v>27</v>
      </c>
      <c r="AD37" s="16" t="s">
        <v>1083</v>
      </c>
      <c r="AE37" s="16" t="s">
        <v>90</v>
      </c>
      <c r="AF37" s="16" t="s">
        <v>85</v>
      </c>
      <c r="AG37" s="16" t="s">
        <v>84</v>
      </c>
      <c r="AH37" s="16" t="s">
        <v>850</v>
      </c>
    </row>
    <row r="38" spans="3:34" s="15" customFormat="1" ht="12" x14ac:dyDescent="0.25">
      <c r="C38" s="25" t="s">
        <v>30</v>
      </c>
      <c r="D38" s="32">
        <f t="shared" si="0"/>
        <v>0</v>
      </c>
      <c r="E38" s="32">
        <f t="shared" si="2"/>
        <v>0</v>
      </c>
      <c r="F38" s="32">
        <f t="shared" si="3"/>
        <v>0</v>
      </c>
      <c r="G38" s="32">
        <f t="shared" si="4"/>
        <v>0</v>
      </c>
      <c r="H38" s="32">
        <f t="shared" si="5"/>
        <v>0</v>
      </c>
      <c r="I38" s="32">
        <f t="shared" si="6"/>
        <v>0</v>
      </c>
      <c r="J38" s="35">
        <f t="shared" si="7"/>
        <v>0</v>
      </c>
      <c r="M38" s="93" t="s">
        <v>961</v>
      </c>
      <c r="N38" s="93" t="s">
        <v>49</v>
      </c>
      <c r="O38" s="93" t="s">
        <v>108</v>
      </c>
      <c r="P38" s="93" t="s">
        <v>1392</v>
      </c>
      <c r="Q38" s="93" t="s">
        <v>23</v>
      </c>
      <c r="R38" s="93" t="s">
        <v>1393</v>
      </c>
      <c r="S38" s="93" t="s">
        <v>163</v>
      </c>
      <c r="T38" s="93" t="s">
        <v>87</v>
      </c>
      <c r="U38" s="93" t="s">
        <v>88</v>
      </c>
      <c r="V38" s="93" t="s">
        <v>111</v>
      </c>
      <c r="W38" s="93" t="s">
        <v>969</v>
      </c>
      <c r="X38" s="94">
        <v>45952.587333761578</v>
      </c>
      <c r="Y38" s="16" t="s">
        <v>961</v>
      </c>
      <c r="Z38" s="16" t="s">
        <v>49</v>
      </c>
      <c r="AA38" s="16" t="s">
        <v>114</v>
      </c>
      <c r="AB38" s="16" t="s">
        <v>1084</v>
      </c>
      <c r="AC38" s="16" t="s">
        <v>23</v>
      </c>
      <c r="AD38" s="16" t="s">
        <v>1085</v>
      </c>
      <c r="AE38" s="16" t="s">
        <v>119</v>
      </c>
      <c r="AF38" s="16" t="s">
        <v>137</v>
      </c>
      <c r="AG38" s="16" t="s">
        <v>91</v>
      </c>
      <c r="AH38" s="16" t="s">
        <v>864</v>
      </c>
    </row>
    <row r="39" spans="3:34" s="15" customFormat="1" ht="12" x14ac:dyDescent="0.25">
      <c r="C39" s="25" t="s">
        <v>79</v>
      </c>
      <c r="D39" s="32">
        <f t="shared" si="0"/>
        <v>0</v>
      </c>
      <c r="E39" s="32">
        <f t="shared" si="2"/>
        <v>0</v>
      </c>
      <c r="F39" s="32">
        <f t="shared" si="3"/>
        <v>0</v>
      </c>
      <c r="G39" s="32">
        <f t="shared" si="4"/>
        <v>0</v>
      </c>
      <c r="H39" s="32">
        <f t="shared" si="5"/>
        <v>6</v>
      </c>
      <c r="I39" s="32">
        <f t="shared" si="6"/>
        <v>0</v>
      </c>
      <c r="J39" s="35">
        <f t="shared" si="7"/>
        <v>6</v>
      </c>
      <c r="M39" s="93" t="s">
        <v>961</v>
      </c>
      <c r="N39" s="93" t="s">
        <v>49</v>
      </c>
      <c r="O39" s="93" t="s">
        <v>108</v>
      </c>
      <c r="P39" s="93" t="s">
        <v>1394</v>
      </c>
      <c r="Q39" s="93" t="s">
        <v>23</v>
      </c>
      <c r="R39" s="93" t="s">
        <v>1395</v>
      </c>
      <c r="S39" s="93" t="s">
        <v>163</v>
      </c>
      <c r="T39" s="93" t="s">
        <v>87</v>
      </c>
      <c r="U39" s="93" t="s">
        <v>88</v>
      </c>
      <c r="V39" s="93" t="s">
        <v>111</v>
      </c>
      <c r="W39" s="93" t="s">
        <v>969</v>
      </c>
      <c r="X39" s="94">
        <v>45952.599125694447</v>
      </c>
      <c r="Y39" s="16" t="s">
        <v>961</v>
      </c>
      <c r="Z39" s="16" t="s">
        <v>49</v>
      </c>
      <c r="AA39" s="16" t="s">
        <v>114</v>
      </c>
      <c r="AB39" s="16" t="s">
        <v>1086</v>
      </c>
      <c r="AC39" s="16" t="s">
        <v>23</v>
      </c>
      <c r="AD39" s="16" t="s">
        <v>1087</v>
      </c>
      <c r="AE39" s="16" t="s">
        <v>119</v>
      </c>
      <c r="AF39" s="16" t="s">
        <v>137</v>
      </c>
      <c r="AG39" s="16" t="s">
        <v>91</v>
      </c>
      <c r="AH39" s="16" t="s">
        <v>864</v>
      </c>
    </row>
    <row r="40" spans="3:34" s="15" customFormat="1" ht="12" x14ac:dyDescent="0.25">
      <c r="C40" s="25" t="s">
        <v>31</v>
      </c>
      <c r="D40" s="32">
        <f t="shared" si="0"/>
        <v>0</v>
      </c>
      <c r="E40" s="32">
        <f t="shared" si="2"/>
        <v>0</v>
      </c>
      <c r="F40" s="32">
        <f t="shared" si="3"/>
        <v>6</v>
      </c>
      <c r="G40" s="32">
        <f t="shared" si="4"/>
        <v>1</v>
      </c>
      <c r="H40" s="32">
        <f t="shared" si="5"/>
        <v>3</v>
      </c>
      <c r="I40" s="32">
        <f t="shared" si="6"/>
        <v>0</v>
      </c>
      <c r="J40" s="35">
        <f t="shared" si="7"/>
        <v>10</v>
      </c>
      <c r="M40" s="93" t="s">
        <v>961</v>
      </c>
      <c r="N40" s="93" t="s">
        <v>49</v>
      </c>
      <c r="O40" s="93" t="s">
        <v>108</v>
      </c>
      <c r="P40" s="93" t="s">
        <v>1396</v>
      </c>
      <c r="Q40" s="93" t="s">
        <v>23</v>
      </c>
      <c r="R40" s="93" t="s">
        <v>1397</v>
      </c>
      <c r="S40" s="93" t="s">
        <v>163</v>
      </c>
      <c r="T40" s="93" t="s">
        <v>87</v>
      </c>
      <c r="U40" s="93" t="s">
        <v>88</v>
      </c>
      <c r="V40" s="93" t="s">
        <v>111</v>
      </c>
      <c r="W40" s="93" t="s">
        <v>969</v>
      </c>
      <c r="X40" s="94">
        <v>45952.603548530089</v>
      </c>
      <c r="Y40" s="16" t="s">
        <v>961</v>
      </c>
      <c r="Z40" s="16" t="s">
        <v>49</v>
      </c>
      <c r="AA40" s="16" t="s">
        <v>114</v>
      </c>
      <c r="AB40" s="16" t="s">
        <v>1088</v>
      </c>
      <c r="AC40" s="16" t="s">
        <v>29</v>
      </c>
      <c r="AD40" s="16" t="s">
        <v>1089</v>
      </c>
      <c r="AE40" s="16" t="s">
        <v>144</v>
      </c>
      <c r="AF40" s="16" t="s">
        <v>137</v>
      </c>
      <c r="AG40" s="16" t="s">
        <v>91</v>
      </c>
      <c r="AH40" s="16" t="s">
        <v>864</v>
      </c>
    </row>
    <row r="41" spans="3:34" s="15" customFormat="1" ht="12" x14ac:dyDescent="0.25">
      <c r="C41" s="25" t="s">
        <v>32</v>
      </c>
      <c r="D41" s="32">
        <f t="shared" si="0"/>
        <v>0</v>
      </c>
      <c r="E41" s="32">
        <f t="shared" si="2"/>
        <v>0</v>
      </c>
      <c r="F41" s="32">
        <f t="shared" si="3"/>
        <v>0</v>
      </c>
      <c r="G41" s="32">
        <f t="shared" si="4"/>
        <v>0</v>
      </c>
      <c r="H41" s="32">
        <f t="shared" si="5"/>
        <v>0</v>
      </c>
      <c r="I41" s="32">
        <f t="shared" si="6"/>
        <v>0</v>
      </c>
      <c r="J41" s="35">
        <f t="shared" si="7"/>
        <v>0</v>
      </c>
      <c r="M41" s="93" t="s">
        <v>961</v>
      </c>
      <c r="N41" s="93" t="s">
        <v>49</v>
      </c>
      <c r="O41" s="93" t="s">
        <v>108</v>
      </c>
      <c r="P41" s="93" t="s">
        <v>1398</v>
      </c>
      <c r="Q41" s="93" t="s">
        <v>23</v>
      </c>
      <c r="R41" s="93" t="s">
        <v>1399</v>
      </c>
      <c r="S41" s="93" t="s">
        <v>163</v>
      </c>
      <c r="T41" s="93" t="s">
        <v>87</v>
      </c>
      <c r="U41" s="93" t="s">
        <v>88</v>
      </c>
      <c r="V41" s="93" t="s">
        <v>111</v>
      </c>
      <c r="W41" s="93" t="s">
        <v>969</v>
      </c>
      <c r="X41" s="94">
        <v>45952.672628819448</v>
      </c>
      <c r="Y41" s="16" t="s">
        <v>961</v>
      </c>
      <c r="Z41" s="16" t="s">
        <v>49</v>
      </c>
      <c r="AA41" s="16" t="s">
        <v>114</v>
      </c>
      <c r="AB41" s="16" t="s">
        <v>1090</v>
      </c>
      <c r="AC41" s="16" t="s">
        <v>23</v>
      </c>
      <c r="AD41" s="16" t="s">
        <v>1091</v>
      </c>
      <c r="AE41" s="16" t="s">
        <v>144</v>
      </c>
      <c r="AF41" s="16" t="s">
        <v>137</v>
      </c>
      <c r="AG41" s="16" t="s">
        <v>91</v>
      </c>
      <c r="AH41" s="16" t="s">
        <v>864</v>
      </c>
    </row>
    <row r="42" spans="3:34" s="15" customFormat="1" ht="12" x14ac:dyDescent="0.25">
      <c r="C42" s="25" t="s">
        <v>33</v>
      </c>
      <c r="D42" s="32">
        <f t="shared" si="0"/>
        <v>0</v>
      </c>
      <c r="E42" s="32">
        <f t="shared" si="2"/>
        <v>0</v>
      </c>
      <c r="F42" s="32">
        <f t="shared" si="3"/>
        <v>0</v>
      </c>
      <c r="G42" s="32">
        <f t="shared" si="4"/>
        <v>0</v>
      </c>
      <c r="H42" s="32">
        <f t="shared" si="5"/>
        <v>0</v>
      </c>
      <c r="I42" s="32">
        <f t="shared" si="6"/>
        <v>0</v>
      </c>
      <c r="J42" s="35">
        <f t="shared" si="7"/>
        <v>0</v>
      </c>
      <c r="M42" s="93" t="s">
        <v>961</v>
      </c>
      <c r="N42" s="93" t="s">
        <v>49</v>
      </c>
      <c r="O42" s="93" t="s">
        <v>108</v>
      </c>
      <c r="P42" s="93" t="s">
        <v>1400</v>
      </c>
      <c r="Q42" s="93" t="s">
        <v>23</v>
      </c>
      <c r="R42" s="93" t="s">
        <v>1401</v>
      </c>
      <c r="S42" s="93" t="s">
        <v>163</v>
      </c>
      <c r="T42" s="93" t="s">
        <v>87</v>
      </c>
      <c r="U42" s="93" t="s">
        <v>88</v>
      </c>
      <c r="V42" s="93" t="s">
        <v>111</v>
      </c>
      <c r="W42" s="93" t="s">
        <v>969</v>
      </c>
      <c r="X42" s="94">
        <v>45952.682121493053</v>
      </c>
      <c r="Y42" s="16" t="s">
        <v>961</v>
      </c>
      <c r="Z42" s="16" t="s">
        <v>49</v>
      </c>
      <c r="AA42" s="16" t="s">
        <v>114</v>
      </c>
      <c r="AB42" s="16" t="s">
        <v>1092</v>
      </c>
      <c r="AC42" s="16" t="s">
        <v>29</v>
      </c>
      <c r="AD42" s="16" t="s">
        <v>1093</v>
      </c>
      <c r="AE42" s="16" t="s">
        <v>119</v>
      </c>
      <c r="AF42" s="16" t="s">
        <v>137</v>
      </c>
      <c r="AG42" s="16" t="s">
        <v>91</v>
      </c>
      <c r="AH42" s="16" t="s">
        <v>864</v>
      </c>
    </row>
    <row r="43" spans="3:34" s="15" customFormat="1" ht="12" x14ac:dyDescent="0.25">
      <c r="C43" s="25" t="s">
        <v>34</v>
      </c>
      <c r="D43" s="32">
        <f t="shared" si="0"/>
        <v>0</v>
      </c>
      <c r="E43" s="32">
        <f t="shared" si="2"/>
        <v>0</v>
      </c>
      <c r="F43" s="32">
        <f t="shared" si="3"/>
        <v>0</v>
      </c>
      <c r="G43" s="32">
        <f t="shared" si="4"/>
        <v>0</v>
      </c>
      <c r="H43" s="32">
        <f t="shared" si="5"/>
        <v>0</v>
      </c>
      <c r="I43" s="32">
        <f t="shared" si="6"/>
        <v>0</v>
      </c>
      <c r="J43" s="35">
        <f t="shared" si="7"/>
        <v>0</v>
      </c>
      <c r="M43" s="93" t="s">
        <v>961</v>
      </c>
      <c r="N43" s="93" t="s">
        <v>49</v>
      </c>
      <c r="O43" s="93" t="s">
        <v>108</v>
      </c>
      <c r="P43" s="93" t="s">
        <v>1402</v>
      </c>
      <c r="Q43" s="93" t="s">
        <v>36</v>
      </c>
      <c r="R43" s="93" t="s">
        <v>1403</v>
      </c>
      <c r="S43" s="93" t="s">
        <v>163</v>
      </c>
      <c r="T43" s="93" t="s">
        <v>87</v>
      </c>
      <c r="U43" s="93" t="s">
        <v>88</v>
      </c>
      <c r="V43" s="93" t="s">
        <v>111</v>
      </c>
      <c r="W43" s="93" t="s">
        <v>969</v>
      </c>
      <c r="X43" s="94">
        <v>45953.554046956022</v>
      </c>
      <c r="Y43" s="16" t="s">
        <v>961</v>
      </c>
      <c r="Z43" s="16" t="s">
        <v>49</v>
      </c>
      <c r="AA43" s="16" t="s">
        <v>114</v>
      </c>
      <c r="AB43" s="16" t="s">
        <v>1094</v>
      </c>
      <c r="AC43" s="16" t="s">
        <v>31</v>
      </c>
      <c r="AD43" s="16" t="s">
        <v>1095</v>
      </c>
      <c r="AE43" s="16" t="s">
        <v>147</v>
      </c>
      <c r="AF43" s="16" t="s">
        <v>137</v>
      </c>
      <c r="AG43" s="16" t="s">
        <v>91</v>
      </c>
      <c r="AH43" s="16" t="s">
        <v>864</v>
      </c>
    </row>
    <row r="44" spans="3:34" s="15" customFormat="1" ht="12" x14ac:dyDescent="0.25">
      <c r="C44" s="25" t="s">
        <v>35</v>
      </c>
      <c r="D44" s="32">
        <f t="shared" si="0"/>
        <v>0</v>
      </c>
      <c r="E44" s="32">
        <f t="shared" si="2"/>
        <v>0</v>
      </c>
      <c r="F44" s="32">
        <f t="shared" si="3"/>
        <v>0</v>
      </c>
      <c r="G44" s="32">
        <f t="shared" si="4"/>
        <v>0</v>
      </c>
      <c r="H44" s="32">
        <f t="shared" si="5"/>
        <v>1</v>
      </c>
      <c r="I44" s="32">
        <f t="shared" si="6"/>
        <v>0</v>
      </c>
      <c r="J44" s="35">
        <f t="shared" si="7"/>
        <v>1</v>
      </c>
      <c r="M44" s="93" t="s">
        <v>961</v>
      </c>
      <c r="N44" s="93" t="s">
        <v>49</v>
      </c>
      <c r="O44" s="93" t="s">
        <v>108</v>
      </c>
      <c r="P44" s="93" t="s">
        <v>1404</v>
      </c>
      <c r="Q44" s="93" t="s">
        <v>23</v>
      </c>
      <c r="R44" s="93" t="s">
        <v>1405</v>
      </c>
      <c r="S44" s="93" t="s">
        <v>163</v>
      </c>
      <c r="T44" s="93" t="s">
        <v>87</v>
      </c>
      <c r="U44" s="93" t="s">
        <v>88</v>
      </c>
      <c r="V44" s="93" t="s">
        <v>111</v>
      </c>
      <c r="W44" s="93" t="s">
        <v>969</v>
      </c>
      <c r="X44" s="94">
        <v>45952.613377199072</v>
      </c>
      <c r="Y44" s="16" t="s">
        <v>961</v>
      </c>
      <c r="Z44" s="16" t="s">
        <v>49</v>
      </c>
      <c r="AA44" s="16" t="s">
        <v>114</v>
      </c>
      <c r="AB44" s="16" t="s">
        <v>1096</v>
      </c>
      <c r="AC44" s="16" t="s">
        <v>23</v>
      </c>
      <c r="AD44" s="16" t="s">
        <v>1097</v>
      </c>
      <c r="AE44" s="16" t="s">
        <v>107</v>
      </c>
      <c r="AF44" s="16" t="s">
        <v>977</v>
      </c>
      <c r="AG44" s="16" t="s">
        <v>152</v>
      </c>
      <c r="AH44" s="16" t="s">
        <v>991</v>
      </c>
    </row>
    <row r="45" spans="3:34" s="15" customFormat="1" ht="12" x14ac:dyDescent="0.25">
      <c r="C45" s="25" t="s">
        <v>36</v>
      </c>
      <c r="D45" s="32">
        <f t="shared" si="0"/>
        <v>0</v>
      </c>
      <c r="E45" s="32">
        <f t="shared" si="2"/>
        <v>0</v>
      </c>
      <c r="F45" s="32">
        <f t="shared" si="3"/>
        <v>0</v>
      </c>
      <c r="G45" s="32">
        <f t="shared" si="4"/>
        <v>0</v>
      </c>
      <c r="H45" s="32">
        <f t="shared" si="5"/>
        <v>5</v>
      </c>
      <c r="I45" s="32">
        <f t="shared" si="6"/>
        <v>0</v>
      </c>
      <c r="J45" s="35">
        <f t="shared" si="7"/>
        <v>5</v>
      </c>
      <c r="M45" s="93" t="s">
        <v>961</v>
      </c>
      <c r="N45" s="93" t="s">
        <v>49</v>
      </c>
      <c r="O45" s="93" t="s">
        <v>108</v>
      </c>
      <c r="P45" s="93" t="s">
        <v>1406</v>
      </c>
      <c r="Q45" s="93" t="s">
        <v>23</v>
      </c>
      <c r="R45" s="93" t="s">
        <v>1407</v>
      </c>
      <c r="S45" s="93" t="s">
        <v>163</v>
      </c>
      <c r="T45" s="93" t="s">
        <v>87</v>
      </c>
      <c r="U45" s="93" t="s">
        <v>88</v>
      </c>
      <c r="V45" s="93" t="s">
        <v>111</v>
      </c>
      <c r="W45" s="93" t="s">
        <v>969</v>
      </c>
      <c r="X45" s="94">
        <v>45952.614596261577</v>
      </c>
      <c r="Y45" s="16" t="s">
        <v>961</v>
      </c>
      <c r="Z45" s="16" t="s">
        <v>49</v>
      </c>
      <c r="AA45" s="16" t="s">
        <v>114</v>
      </c>
      <c r="AB45" s="16" t="s">
        <v>1098</v>
      </c>
      <c r="AC45" s="16" t="s">
        <v>23</v>
      </c>
      <c r="AD45" s="16" t="s">
        <v>1099</v>
      </c>
      <c r="AE45" s="16" t="s">
        <v>100</v>
      </c>
      <c r="AF45" s="16" t="s">
        <v>153</v>
      </c>
      <c r="AG45" s="16" t="s">
        <v>152</v>
      </c>
      <c r="AH45" s="16" t="s">
        <v>991</v>
      </c>
    </row>
    <row r="46" spans="3:34" s="15" customFormat="1" ht="12" x14ac:dyDescent="0.25">
      <c r="C46" s="25" t="s">
        <v>37</v>
      </c>
      <c r="D46" s="32">
        <f t="shared" si="0"/>
        <v>0</v>
      </c>
      <c r="E46" s="32">
        <f t="shared" si="2"/>
        <v>0</v>
      </c>
      <c r="F46" s="32">
        <f t="shared" si="3"/>
        <v>0</v>
      </c>
      <c r="G46" s="32">
        <f t="shared" si="4"/>
        <v>0</v>
      </c>
      <c r="H46" s="32">
        <f t="shared" si="5"/>
        <v>0</v>
      </c>
      <c r="I46" s="32">
        <f t="shared" si="6"/>
        <v>0</v>
      </c>
      <c r="J46" s="35">
        <f t="shared" si="7"/>
        <v>0</v>
      </c>
      <c r="M46" s="93" t="s">
        <v>961</v>
      </c>
      <c r="N46" s="93" t="s">
        <v>49</v>
      </c>
      <c r="O46" s="93" t="s">
        <v>108</v>
      </c>
      <c r="P46" s="93" t="s">
        <v>1408</v>
      </c>
      <c r="Q46" s="93" t="s">
        <v>29</v>
      </c>
      <c r="R46" s="93" t="s">
        <v>1409</v>
      </c>
      <c r="S46" s="93" t="s">
        <v>162</v>
      </c>
      <c r="T46" s="93" t="s">
        <v>135</v>
      </c>
      <c r="U46" s="93" t="s">
        <v>82</v>
      </c>
      <c r="V46" s="93" t="s">
        <v>136</v>
      </c>
      <c r="W46" s="93" t="s">
        <v>969</v>
      </c>
      <c r="X46" s="94">
        <v>45952.998020254628</v>
      </c>
      <c r="Y46" s="16" t="s">
        <v>961</v>
      </c>
      <c r="Z46" s="16" t="s">
        <v>49</v>
      </c>
      <c r="AA46" s="16" t="s">
        <v>114</v>
      </c>
      <c r="AB46" s="16" t="s">
        <v>1100</v>
      </c>
      <c r="AC46" s="16" t="s">
        <v>23</v>
      </c>
      <c r="AD46" s="16" t="s">
        <v>1101</v>
      </c>
      <c r="AE46" s="16" t="s">
        <v>103</v>
      </c>
      <c r="AF46" s="16" t="s">
        <v>153</v>
      </c>
      <c r="AG46" s="16" t="s">
        <v>152</v>
      </c>
      <c r="AH46" s="16" t="s">
        <v>991</v>
      </c>
    </row>
    <row r="47" spans="3:34" s="15" customFormat="1" ht="12" x14ac:dyDescent="0.25">
      <c r="C47" s="25" t="s">
        <v>38</v>
      </c>
      <c r="D47" s="32">
        <f t="shared" si="0"/>
        <v>0</v>
      </c>
      <c r="E47" s="32">
        <f t="shared" si="2"/>
        <v>0</v>
      </c>
      <c r="F47" s="32">
        <f t="shared" si="3"/>
        <v>0</v>
      </c>
      <c r="G47" s="32">
        <f t="shared" si="4"/>
        <v>0</v>
      </c>
      <c r="H47" s="32">
        <f t="shared" si="5"/>
        <v>0</v>
      </c>
      <c r="I47" s="32">
        <f t="shared" si="6"/>
        <v>0</v>
      </c>
      <c r="J47" s="35">
        <f t="shared" si="7"/>
        <v>0</v>
      </c>
      <c r="M47" s="93" t="s">
        <v>961</v>
      </c>
      <c r="N47" s="93" t="s">
        <v>49</v>
      </c>
      <c r="O47" s="93" t="s">
        <v>108</v>
      </c>
      <c r="P47" s="93" t="s">
        <v>1410</v>
      </c>
      <c r="Q47" s="93" t="s">
        <v>23</v>
      </c>
      <c r="R47" s="93" t="s">
        <v>1411</v>
      </c>
      <c r="S47" s="93" t="s">
        <v>173</v>
      </c>
      <c r="T47" s="93" t="s">
        <v>977</v>
      </c>
      <c r="U47" s="93" t="s">
        <v>93</v>
      </c>
      <c r="V47" s="93" t="s">
        <v>111</v>
      </c>
      <c r="W47" s="93" t="s">
        <v>969</v>
      </c>
      <c r="X47" s="94">
        <v>45953.561262071758</v>
      </c>
      <c r="Y47" s="16" t="s">
        <v>961</v>
      </c>
      <c r="Z47" s="16" t="s">
        <v>49</v>
      </c>
      <c r="AA47" s="16" t="s">
        <v>114</v>
      </c>
      <c r="AB47" s="16" t="s">
        <v>1102</v>
      </c>
      <c r="AC47" s="16" t="s">
        <v>23</v>
      </c>
      <c r="AD47" s="16" t="s">
        <v>1103</v>
      </c>
      <c r="AE47" s="16" t="s">
        <v>100</v>
      </c>
      <c r="AF47" s="16" t="s">
        <v>153</v>
      </c>
      <c r="AG47" s="16" t="s">
        <v>152</v>
      </c>
      <c r="AH47" s="16" t="s">
        <v>991</v>
      </c>
    </row>
    <row r="48" spans="3:34" s="15" customFormat="1" ht="12" x14ac:dyDescent="0.25">
      <c r="C48" s="25" t="s">
        <v>975</v>
      </c>
      <c r="D48" s="32">
        <f t="shared" si="0"/>
        <v>0</v>
      </c>
      <c r="E48" s="32">
        <f t="shared" si="2"/>
        <v>0</v>
      </c>
      <c r="F48" s="32">
        <f t="shared" si="3"/>
        <v>0</v>
      </c>
      <c r="G48" s="32">
        <f t="shared" si="4"/>
        <v>0</v>
      </c>
      <c r="H48" s="32">
        <f t="shared" si="5"/>
        <v>0</v>
      </c>
      <c r="I48" s="32">
        <f t="shared" si="6"/>
        <v>0</v>
      </c>
      <c r="J48" s="35">
        <f>SUM(D48:I48)</f>
        <v>0</v>
      </c>
      <c r="M48" s="93" t="s">
        <v>961</v>
      </c>
      <c r="N48" s="93" t="s">
        <v>49</v>
      </c>
      <c r="O48" s="93" t="s">
        <v>108</v>
      </c>
      <c r="P48" s="93" t="s">
        <v>1412</v>
      </c>
      <c r="Q48" s="93" t="s">
        <v>29</v>
      </c>
      <c r="R48" s="93" t="s">
        <v>1413</v>
      </c>
      <c r="S48" s="93" t="s">
        <v>173</v>
      </c>
      <c r="T48" s="93" t="s">
        <v>977</v>
      </c>
      <c r="U48" s="93" t="s">
        <v>93</v>
      </c>
      <c r="V48" s="93" t="s">
        <v>111</v>
      </c>
      <c r="W48" s="93" t="s">
        <v>969</v>
      </c>
      <c r="X48" s="94">
        <v>45953.579545023145</v>
      </c>
      <c r="Y48" s="16" t="s">
        <v>961</v>
      </c>
      <c r="Z48" s="16" t="s">
        <v>49</v>
      </c>
      <c r="AA48" s="16" t="s">
        <v>114</v>
      </c>
      <c r="AB48" s="16" t="s">
        <v>1104</v>
      </c>
      <c r="AC48" s="16" t="s">
        <v>23</v>
      </c>
      <c r="AD48" s="16" t="s">
        <v>1105</v>
      </c>
      <c r="AE48" s="16" t="s">
        <v>138</v>
      </c>
      <c r="AF48" s="16" t="s">
        <v>977</v>
      </c>
      <c r="AG48" s="16" t="s">
        <v>152</v>
      </c>
      <c r="AH48" s="16" t="s">
        <v>991</v>
      </c>
    </row>
    <row r="49" spans="2:34" s="15" customFormat="1" ht="12" x14ac:dyDescent="0.25">
      <c r="C49" s="31" t="s">
        <v>39</v>
      </c>
      <c r="D49" s="36">
        <f>SUM(D28:D48)</f>
        <v>0</v>
      </c>
      <c r="E49" s="36">
        <f t="shared" ref="E49:I49" si="8">SUM(E28:E48)</f>
        <v>0</v>
      </c>
      <c r="F49" s="36">
        <f t="shared" si="8"/>
        <v>6</v>
      </c>
      <c r="G49" s="36">
        <f t="shared" si="8"/>
        <v>4</v>
      </c>
      <c r="H49" s="36">
        <f t="shared" si="8"/>
        <v>113</v>
      </c>
      <c r="I49" s="36">
        <f t="shared" si="8"/>
        <v>0</v>
      </c>
      <c r="J49" s="37">
        <f>SUM(J28:J48)</f>
        <v>123</v>
      </c>
      <c r="M49" s="93" t="s">
        <v>961</v>
      </c>
      <c r="N49" s="93" t="s">
        <v>49</v>
      </c>
      <c r="O49" s="93" t="s">
        <v>108</v>
      </c>
      <c r="P49" s="93" t="s">
        <v>1414</v>
      </c>
      <c r="Q49" s="93" t="s">
        <v>29</v>
      </c>
      <c r="R49" s="93" t="s">
        <v>1415</v>
      </c>
      <c r="S49" s="93" t="s">
        <v>173</v>
      </c>
      <c r="T49" s="93" t="s">
        <v>977</v>
      </c>
      <c r="U49" s="93" t="s">
        <v>93</v>
      </c>
      <c r="V49" s="93" t="s">
        <v>111</v>
      </c>
      <c r="W49" s="93" t="s">
        <v>969</v>
      </c>
      <c r="X49" s="94">
        <v>45953.571163194443</v>
      </c>
      <c r="Y49" s="16" t="s">
        <v>961</v>
      </c>
      <c r="Z49" s="16" t="s">
        <v>49</v>
      </c>
      <c r="AA49" s="16" t="s">
        <v>1106</v>
      </c>
      <c r="AB49" s="16" t="s">
        <v>1107</v>
      </c>
      <c r="AC49" s="16" t="s">
        <v>23</v>
      </c>
      <c r="AD49" s="16" t="s">
        <v>1108</v>
      </c>
      <c r="AE49" s="16" t="s">
        <v>173</v>
      </c>
      <c r="AF49" s="16" t="s">
        <v>137</v>
      </c>
      <c r="AG49" s="16" t="s">
        <v>145</v>
      </c>
      <c r="AH49" s="16" t="s">
        <v>1109</v>
      </c>
    </row>
    <row r="50" spans="2:34" s="15" customFormat="1" ht="12" x14ac:dyDescent="0.25">
      <c r="D50" s="28"/>
      <c r="E50" s="28"/>
      <c r="F50" s="28"/>
      <c r="G50" s="28"/>
      <c r="H50" s="28"/>
      <c r="I50" s="28"/>
      <c r="J50" s="28"/>
      <c r="M50" s="93" t="s">
        <v>961</v>
      </c>
      <c r="N50" s="93" t="s">
        <v>49</v>
      </c>
      <c r="O50" s="93" t="s">
        <v>108</v>
      </c>
      <c r="P50" s="93" t="s">
        <v>1416</v>
      </c>
      <c r="Q50" s="93" t="s">
        <v>29</v>
      </c>
      <c r="R50" s="93" t="s">
        <v>1417</v>
      </c>
      <c r="S50" s="93" t="s">
        <v>173</v>
      </c>
      <c r="T50" s="93" t="s">
        <v>977</v>
      </c>
      <c r="U50" s="93" t="s">
        <v>93</v>
      </c>
      <c r="V50" s="93" t="s">
        <v>111</v>
      </c>
      <c r="W50" s="93" t="s">
        <v>969</v>
      </c>
      <c r="X50" s="94">
        <v>45953.584304594908</v>
      </c>
      <c r="Y50" s="16" t="s">
        <v>961</v>
      </c>
      <c r="Z50" s="16" t="s">
        <v>49</v>
      </c>
      <c r="AA50" s="16" t="s">
        <v>1106</v>
      </c>
      <c r="AB50" s="16" t="s">
        <v>1110</v>
      </c>
      <c r="AC50" s="16" t="s">
        <v>23</v>
      </c>
      <c r="AD50" s="16" t="s">
        <v>1111</v>
      </c>
      <c r="AE50" s="16" t="s">
        <v>173</v>
      </c>
      <c r="AF50" s="16" t="s">
        <v>137</v>
      </c>
      <c r="AG50" s="16" t="s">
        <v>145</v>
      </c>
      <c r="AH50" s="16" t="s">
        <v>1109</v>
      </c>
    </row>
    <row r="51" spans="2:34" s="15" customFormat="1" ht="15.75" x14ac:dyDescent="0.25">
      <c r="D51" s="72" t="e">
        <f>_xlfn.CONCAT(G4," ",G6)</f>
        <v>#REF!</v>
      </c>
      <c r="E51" s="28"/>
      <c r="F51" s="28"/>
      <c r="G51" s="28"/>
      <c r="H51" s="28"/>
      <c r="I51" s="28"/>
      <c r="J51" s="28"/>
      <c r="M51" s="93" t="s">
        <v>961</v>
      </c>
      <c r="N51" s="93" t="s">
        <v>49</v>
      </c>
      <c r="O51" s="93" t="s">
        <v>108</v>
      </c>
      <c r="P51" s="93" t="s">
        <v>1418</v>
      </c>
      <c r="Q51" s="93" t="s">
        <v>29</v>
      </c>
      <c r="R51" s="93" t="s">
        <v>1419</v>
      </c>
      <c r="S51" s="93" t="s">
        <v>173</v>
      </c>
      <c r="T51" s="93" t="s">
        <v>977</v>
      </c>
      <c r="U51" s="93" t="s">
        <v>93</v>
      </c>
      <c r="V51" s="93" t="s">
        <v>111</v>
      </c>
      <c r="W51" s="93" t="s">
        <v>969</v>
      </c>
      <c r="X51" s="94">
        <v>45953.57506516204</v>
      </c>
      <c r="Y51" s="16" t="s">
        <v>961</v>
      </c>
      <c r="Z51" s="16" t="s">
        <v>49</v>
      </c>
      <c r="AA51" s="16" t="s">
        <v>1106</v>
      </c>
      <c r="AB51" s="16" t="s">
        <v>1112</v>
      </c>
      <c r="AC51" s="16" t="s">
        <v>23</v>
      </c>
      <c r="AD51" s="16" t="s">
        <v>1113</v>
      </c>
      <c r="AE51" s="16" t="s">
        <v>173</v>
      </c>
      <c r="AF51" s="16" t="s">
        <v>137</v>
      </c>
      <c r="AG51" s="16" t="s">
        <v>145</v>
      </c>
      <c r="AH51" s="16" t="s">
        <v>1109</v>
      </c>
    </row>
    <row r="52" spans="2:34" s="15" customFormat="1" ht="20.25" x14ac:dyDescent="0.25">
      <c r="D52" s="30"/>
      <c r="E52" s="28"/>
      <c r="F52" s="56"/>
      <c r="G52" s="55" t="str">
        <f>_xlfn.CONCAT(B61, " District")</f>
        <v>Northern District</v>
      </c>
      <c r="H52" s="28"/>
      <c r="I52" s="28"/>
      <c r="J52" s="28"/>
      <c r="M52" s="93" t="s">
        <v>961</v>
      </c>
      <c r="N52" s="93" t="s">
        <v>49</v>
      </c>
      <c r="O52" s="93" t="s">
        <v>108</v>
      </c>
      <c r="P52" s="93" t="s">
        <v>1420</v>
      </c>
      <c r="Q52" s="93" t="s">
        <v>23</v>
      </c>
      <c r="R52" s="93" t="s">
        <v>1421</v>
      </c>
      <c r="S52" s="93" t="s">
        <v>173</v>
      </c>
      <c r="T52" s="93" t="s">
        <v>977</v>
      </c>
      <c r="U52" s="93" t="s">
        <v>93</v>
      </c>
      <c r="V52" s="93" t="s">
        <v>111</v>
      </c>
      <c r="W52" s="93" t="s">
        <v>969</v>
      </c>
      <c r="X52" s="94">
        <v>45953.566482291666</v>
      </c>
      <c r="Y52" s="16" t="s">
        <v>961</v>
      </c>
      <c r="Z52" s="16" t="s">
        <v>49</v>
      </c>
      <c r="AA52" s="16" t="s">
        <v>1106</v>
      </c>
      <c r="AB52" s="16" t="s">
        <v>1114</v>
      </c>
      <c r="AC52" s="16" t="s">
        <v>23</v>
      </c>
      <c r="AD52" s="16" t="s">
        <v>1115</v>
      </c>
      <c r="AE52" s="16" t="s">
        <v>173</v>
      </c>
      <c r="AF52" s="16" t="s">
        <v>137</v>
      </c>
      <c r="AG52" s="16" t="s">
        <v>145</v>
      </c>
      <c r="AH52" s="16" t="s">
        <v>1109</v>
      </c>
    </row>
    <row r="53" spans="2:34" s="15" customFormat="1" ht="12" x14ac:dyDescent="0.25">
      <c r="D53" s="28"/>
      <c r="E53" s="28"/>
      <c r="F53" s="28"/>
      <c r="G53" s="28"/>
      <c r="H53" s="28"/>
      <c r="I53" s="28"/>
      <c r="J53" s="28"/>
      <c r="M53" s="93" t="s">
        <v>961</v>
      </c>
      <c r="N53" s="93" t="s">
        <v>49</v>
      </c>
      <c r="O53" s="93" t="s">
        <v>108</v>
      </c>
      <c r="P53" s="93" t="s">
        <v>1422</v>
      </c>
      <c r="Q53" s="93" t="s">
        <v>36</v>
      </c>
      <c r="R53" s="93" t="s">
        <v>1423</v>
      </c>
      <c r="S53" s="93" t="s">
        <v>163</v>
      </c>
      <c r="T53" s="93" t="s">
        <v>81</v>
      </c>
      <c r="U53" s="93" t="s">
        <v>84</v>
      </c>
      <c r="V53" s="93" t="s">
        <v>111</v>
      </c>
      <c r="W53" s="93" t="s">
        <v>969</v>
      </c>
      <c r="X53" s="94">
        <v>45953.005493402779</v>
      </c>
      <c r="Y53" s="16" t="s">
        <v>961</v>
      </c>
      <c r="Z53" s="16" t="s">
        <v>49</v>
      </c>
      <c r="AA53" s="16" t="s">
        <v>1106</v>
      </c>
      <c r="AB53" s="16" t="s">
        <v>1116</v>
      </c>
      <c r="AC53" s="16" t="s">
        <v>23</v>
      </c>
      <c r="AD53" s="16" t="s">
        <v>1117</v>
      </c>
      <c r="AE53" s="16" t="s">
        <v>173</v>
      </c>
      <c r="AF53" s="16" t="s">
        <v>137</v>
      </c>
      <c r="AG53" s="16" t="s">
        <v>145</v>
      </c>
      <c r="AH53" s="16" t="s">
        <v>1109</v>
      </c>
    </row>
    <row r="54" spans="2:34" s="15" customFormat="1" ht="12" x14ac:dyDescent="0.25">
      <c r="C54" s="38" t="s">
        <v>11</v>
      </c>
      <c r="D54" s="26" t="s">
        <v>12</v>
      </c>
      <c r="E54" s="26" t="s">
        <v>13</v>
      </c>
      <c r="F54" s="26" t="s">
        <v>14</v>
      </c>
      <c r="G54" s="26" t="s">
        <v>15</v>
      </c>
      <c r="H54" s="26" t="s">
        <v>16</v>
      </c>
      <c r="I54" s="26" t="s">
        <v>17</v>
      </c>
      <c r="J54" s="39" t="s">
        <v>18</v>
      </c>
      <c r="M54" s="93" t="s">
        <v>961</v>
      </c>
      <c r="N54" s="93" t="s">
        <v>49</v>
      </c>
      <c r="O54" s="93" t="s">
        <v>108</v>
      </c>
      <c r="P54" s="93" t="s">
        <v>1424</v>
      </c>
      <c r="Q54" s="93" t="s">
        <v>23</v>
      </c>
      <c r="R54" s="93" t="s">
        <v>1425</v>
      </c>
      <c r="S54" s="93" t="s">
        <v>147</v>
      </c>
      <c r="T54" s="93" t="s">
        <v>81</v>
      </c>
      <c r="U54" s="93" t="s">
        <v>84</v>
      </c>
      <c r="V54" s="93" t="s">
        <v>111</v>
      </c>
      <c r="W54" s="93" t="s">
        <v>969</v>
      </c>
      <c r="X54" s="94">
        <v>45953.543486423609</v>
      </c>
      <c r="Y54" s="16" t="s">
        <v>961</v>
      </c>
      <c r="Z54" s="16" t="s">
        <v>49</v>
      </c>
      <c r="AA54" s="16" t="s">
        <v>160</v>
      </c>
      <c r="AB54" s="16" t="s">
        <v>1118</v>
      </c>
      <c r="AC54" s="16" t="s">
        <v>23</v>
      </c>
      <c r="AD54" s="16" t="s">
        <v>1119</v>
      </c>
      <c r="AE54" s="16" t="s">
        <v>155</v>
      </c>
      <c r="AF54" s="16" t="s">
        <v>137</v>
      </c>
      <c r="AG54" s="16" t="s">
        <v>91</v>
      </c>
      <c r="AH54" s="16" t="s">
        <v>177</v>
      </c>
    </row>
    <row r="55" spans="2:34" s="15" customFormat="1" ht="12" x14ac:dyDescent="0.25">
      <c r="C55" s="27" t="s">
        <v>20</v>
      </c>
      <c r="D55" s="32">
        <f t="shared" ref="D55:D75" si="9">COUNTIFS($M$17:$M$1048576,$B$61,$N$17:$N$1048576,N$15,$Q$17:$Q$1048576,$C55)</f>
        <v>0</v>
      </c>
      <c r="E55" s="32">
        <f t="shared" ref="E55:E75" si="10">COUNTIFS($M$17:$M$1048576,$B$61,$N$17:$N$1048576,O$15,$Q$17:$Q$1048576,$C55)</f>
        <v>0</v>
      </c>
      <c r="F55" s="32">
        <f t="shared" ref="F55:F75" si="11">COUNTIFS($M$17:$M$1048576,$B$61,$N$17:$N$1048576,P$15,$Q$17:$Q$1048576,$C55)</f>
        <v>0</v>
      </c>
      <c r="G55" s="32">
        <f t="shared" ref="G55:G75" si="12">COUNTIFS($M$17:$M$1048576,$B$61,$N$17:$N$1048576,Q$15,$Q$17:$Q$1048576,$C55)</f>
        <v>0</v>
      </c>
      <c r="H55" s="32">
        <f t="shared" ref="H55:H75" si="13">COUNTIFS($M$17:$M$1048576,$B$61,$N$17:$N$1048576,R$15,$Q$17:$Q$1048576,$C55)</f>
        <v>0</v>
      </c>
      <c r="I55" s="32">
        <f t="shared" ref="I55:I75" si="14">COUNTIFS($M$17:$M$1048576,$B$61,$N$17:$N$1048576,S$15,$Q$17:$Q$1048576,$C55)</f>
        <v>0</v>
      </c>
      <c r="J55" s="34">
        <f>SUM(D55:I55)</f>
        <v>0</v>
      </c>
      <c r="M55" s="93" t="s">
        <v>961</v>
      </c>
      <c r="N55" s="93" t="s">
        <v>49</v>
      </c>
      <c r="O55" s="93" t="s">
        <v>108</v>
      </c>
      <c r="P55" s="93" t="s">
        <v>1426</v>
      </c>
      <c r="Q55" s="93" t="s">
        <v>26</v>
      </c>
      <c r="R55" s="93" t="s">
        <v>1570</v>
      </c>
      <c r="S55" s="93" t="s">
        <v>147</v>
      </c>
      <c r="T55" s="93" t="s">
        <v>81</v>
      </c>
      <c r="U55" s="93" t="s">
        <v>84</v>
      </c>
      <c r="V55" s="93" t="s">
        <v>111</v>
      </c>
      <c r="W55" s="93" t="s">
        <v>969</v>
      </c>
      <c r="X55" s="94">
        <v>45953.022829745372</v>
      </c>
      <c r="Y55" s="16" t="s">
        <v>961</v>
      </c>
      <c r="Z55" s="16" t="s">
        <v>49</v>
      </c>
      <c r="AA55" s="16" t="s">
        <v>160</v>
      </c>
      <c r="AB55" s="16" t="s">
        <v>1120</v>
      </c>
      <c r="AC55" s="16" t="s">
        <v>23</v>
      </c>
      <c r="AD55" s="16" t="s">
        <v>1121</v>
      </c>
      <c r="AE55" s="16" t="s">
        <v>163</v>
      </c>
      <c r="AF55" s="16" t="s">
        <v>137</v>
      </c>
      <c r="AG55" s="16" t="s">
        <v>91</v>
      </c>
      <c r="AH55" s="16" t="s">
        <v>177</v>
      </c>
    </row>
    <row r="56" spans="2:34" s="15" customFormat="1" ht="12" x14ac:dyDescent="0.25">
      <c r="C56" s="25" t="s">
        <v>21</v>
      </c>
      <c r="D56" s="32">
        <f t="shared" si="9"/>
        <v>0</v>
      </c>
      <c r="E56" s="32">
        <f t="shared" si="10"/>
        <v>0</v>
      </c>
      <c r="F56" s="32">
        <f t="shared" si="11"/>
        <v>0</v>
      </c>
      <c r="G56" s="32">
        <f t="shared" si="12"/>
        <v>0</v>
      </c>
      <c r="H56" s="32">
        <f t="shared" si="13"/>
        <v>0</v>
      </c>
      <c r="I56" s="32">
        <f t="shared" si="14"/>
        <v>0</v>
      </c>
      <c r="J56" s="35">
        <f t="shared" ref="J56:J74" si="15">SUM(D56:I56)</f>
        <v>0</v>
      </c>
      <c r="M56" s="93" t="s">
        <v>961</v>
      </c>
      <c r="N56" s="93" t="s">
        <v>49</v>
      </c>
      <c r="O56" s="93" t="s">
        <v>108</v>
      </c>
      <c r="P56" s="93" t="s">
        <v>1427</v>
      </c>
      <c r="Q56" s="93" t="s">
        <v>23</v>
      </c>
      <c r="R56" s="93" t="s">
        <v>1522</v>
      </c>
      <c r="S56" s="93" t="s">
        <v>147</v>
      </c>
      <c r="T56" s="93" t="s">
        <v>81</v>
      </c>
      <c r="U56" s="93" t="s">
        <v>84</v>
      </c>
      <c r="V56" s="93" t="s">
        <v>111</v>
      </c>
      <c r="W56" s="93" t="s">
        <v>969</v>
      </c>
      <c r="X56" s="94">
        <v>45953.008796296293</v>
      </c>
      <c r="Y56" s="16" t="s">
        <v>961</v>
      </c>
      <c r="Z56" s="16" t="s">
        <v>49</v>
      </c>
      <c r="AA56" s="16" t="s">
        <v>160</v>
      </c>
      <c r="AB56" s="16" t="s">
        <v>1122</v>
      </c>
      <c r="AC56" s="16" t="s">
        <v>23</v>
      </c>
      <c r="AD56" s="16" t="s">
        <v>1123</v>
      </c>
      <c r="AE56" s="16" t="s">
        <v>163</v>
      </c>
      <c r="AF56" s="16" t="s">
        <v>137</v>
      </c>
      <c r="AG56" s="16" t="s">
        <v>91</v>
      </c>
      <c r="AH56" s="16" t="s">
        <v>864</v>
      </c>
    </row>
    <row r="57" spans="2:34" s="15" customFormat="1" ht="12" x14ac:dyDescent="0.25">
      <c r="C57" s="25" t="s">
        <v>22</v>
      </c>
      <c r="D57" s="32">
        <f t="shared" si="9"/>
        <v>0</v>
      </c>
      <c r="E57" s="32">
        <f t="shared" si="10"/>
        <v>0</v>
      </c>
      <c r="F57" s="32">
        <f t="shared" si="11"/>
        <v>0</v>
      </c>
      <c r="G57" s="32">
        <f t="shared" si="12"/>
        <v>0</v>
      </c>
      <c r="H57" s="32">
        <f t="shared" si="13"/>
        <v>0</v>
      </c>
      <c r="I57" s="32">
        <f t="shared" si="14"/>
        <v>0</v>
      </c>
      <c r="J57" s="35">
        <f t="shared" si="15"/>
        <v>0</v>
      </c>
      <c r="M57" s="93" t="s">
        <v>961</v>
      </c>
      <c r="N57" s="93" t="s">
        <v>49</v>
      </c>
      <c r="O57" s="93" t="s">
        <v>108</v>
      </c>
      <c r="P57" s="93" t="s">
        <v>1428</v>
      </c>
      <c r="Q57" s="93" t="s">
        <v>23</v>
      </c>
      <c r="R57" s="93" t="s">
        <v>1523</v>
      </c>
      <c r="S57" s="93" t="s">
        <v>147</v>
      </c>
      <c r="T57" s="93" t="s">
        <v>81</v>
      </c>
      <c r="U57" s="93" t="s">
        <v>84</v>
      </c>
      <c r="V57" s="93" t="s">
        <v>111</v>
      </c>
      <c r="W57" s="93" t="s">
        <v>969</v>
      </c>
      <c r="X57" s="94">
        <v>45953.012297951391</v>
      </c>
      <c r="Y57" s="16" t="s">
        <v>961</v>
      </c>
      <c r="Z57" s="16" t="s">
        <v>49</v>
      </c>
      <c r="AA57" s="16" t="s">
        <v>160</v>
      </c>
      <c r="AB57" s="16" t="s">
        <v>1124</v>
      </c>
      <c r="AC57" s="16" t="s">
        <v>23</v>
      </c>
      <c r="AD57" s="16" t="s">
        <v>1125</v>
      </c>
      <c r="AE57" s="16" t="s">
        <v>120</v>
      </c>
      <c r="AF57" s="16" t="s">
        <v>137</v>
      </c>
      <c r="AG57" s="16" t="s">
        <v>91</v>
      </c>
      <c r="AH57" s="16" t="s">
        <v>177</v>
      </c>
    </row>
    <row r="58" spans="2:34" s="15" customFormat="1" ht="12" x14ac:dyDescent="0.25">
      <c r="C58" s="25" t="s">
        <v>23</v>
      </c>
      <c r="D58" s="32">
        <f t="shared" si="9"/>
        <v>0</v>
      </c>
      <c r="E58" s="32">
        <f t="shared" si="10"/>
        <v>0</v>
      </c>
      <c r="F58" s="32">
        <f t="shared" si="11"/>
        <v>0</v>
      </c>
      <c r="G58" s="32">
        <f t="shared" si="12"/>
        <v>0</v>
      </c>
      <c r="H58" s="32">
        <f t="shared" si="13"/>
        <v>0</v>
      </c>
      <c r="I58" s="32">
        <f t="shared" si="14"/>
        <v>0</v>
      </c>
      <c r="J58" s="35">
        <f t="shared" si="15"/>
        <v>0</v>
      </c>
      <c r="M58" s="93" t="s">
        <v>961</v>
      </c>
      <c r="N58" s="93" t="s">
        <v>49</v>
      </c>
      <c r="O58" s="93" t="s">
        <v>108</v>
      </c>
      <c r="P58" s="93" t="s">
        <v>1429</v>
      </c>
      <c r="Q58" s="93" t="s">
        <v>23</v>
      </c>
      <c r="R58" s="93" t="s">
        <v>1524</v>
      </c>
      <c r="S58" s="93" t="s">
        <v>147</v>
      </c>
      <c r="T58" s="93" t="s">
        <v>81</v>
      </c>
      <c r="U58" s="93" t="s">
        <v>84</v>
      </c>
      <c r="V58" s="93" t="s">
        <v>111</v>
      </c>
      <c r="W58" s="93" t="s">
        <v>969</v>
      </c>
      <c r="X58" s="94">
        <v>45953.016225960651</v>
      </c>
      <c r="Y58" s="16" t="s">
        <v>961</v>
      </c>
      <c r="Z58" s="16" t="s">
        <v>49</v>
      </c>
      <c r="AA58" s="16" t="s">
        <v>117</v>
      </c>
      <c r="AB58" s="16" t="s">
        <v>1126</v>
      </c>
      <c r="AC58" s="16" t="s">
        <v>23</v>
      </c>
      <c r="AD58" s="16" t="s">
        <v>1127</v>
      </c>
      <c r="AE58" s="16" t="s">
        <v>99</v>
      </c>
      <c r="AF58" s="16" t="s">
        <v>153</v>
      </c>
      <c r="AG58" s="16" t="s">
        <v>95</v>
      </c>
      <c r="AH58" s="16" t="s">
        <v>111</v>
      </c>
    </row>
    <row r="59" spans="2:34" s="15" customFormat="1" ht="12" x14ac:dyDescent="0.25">
      <c r="C59" s="25" t="s">
        <v>24</v>
      </c>
      <c r="D59" s="32">
        <f t="shared" si="9"/>
        <v>0</v>
      </c>
      <c r="E59" s="32">
        <f t="shared" si="10"/>
        <v>0</v>
      </c>
      <c r="F59" s="32">
        <f t="shared" si="11"/>
        <v>0</v>
      </c>
      <c r="G59" s="32">
        <f t="shared" si="12"/>
        <v>0</v>
      </c>
      <c r="H59" s="32">
        <f t="shared" si="13"/>
        <v>0</v>
      </c>
      <c r="I59" s="32">
        <f t="shared" si="14"/>
        <v>0</v>
      </c>
      <c r="J59" s="35">
        <f t="shared" si="15"/>
        <v>0</v>
      </c>
      <c r="M59" s="93" t="s">
        <v>961</v>
      </c>
      <c r="N59" s="93" t="s">
        <v>49</v>
      </c>
      <c r="O59" s="93" t="s">
        <v>108</v>
      </c>
      <c r="P59" s="93" t="s">
        <v>1430</v>
      </c>
      <c r="Q59" s="93" t="s">
        <v>23</v>
      </c>
      <c r="R59" s="93" t="s">
        <v>1525</v>
      </c>
      <c r="S59" s="93" t="s">
        <v>147</v>
      </c>
      <c r="T59" s="93" t="s">
        <v>81</v>
      </c>
      <c r="U59" s="93" t="s">
        <v>84</v>
      </c>
      <c r="V59" s="93" t="s">
        <v>111</v>
      </c>
      <c r="W59" s="93" t="s">
        <v>969</v>
      </c>
      <c r="X59" s="94">
        <v>45953.547851736112</v>
      </c>
      <c r="Y59" s="16" t="s">
        <v>961</v>
      </c>
      <c r="Z59" s="16" t="s">
        <v>49</v>
      </c>
      <c r="AA59" s="16" t="s">
        <v>117</v>
      </c>
      <c r="AB59" s="16" t="s">
        <v>1128</v>
      </c>
      <c r="AC59" s="16" t="s">
        <v>23</v>
      </c>
      <c r="AD59" s="16" t="s">
        <v>1129</v>
      </c>
      <c r="AE59" s="16" t="s">
        <v>90</v>
      </c>
      <c r="AF59" s="16" t="s">
        <v>153</v>
      </c>
      <c r="AG59" s="16" t="s">
        <v>95</v>
      </c>
      <c r="AH59" s="16" t="s">
        <v>111</v>
      </c>
    </row>
    <row r="60" spans="2:34" s="15" customFormat="1" ht="12" x14ac:dyDescent="0.25">
      <c r="C60" s="25" t="s">
        <v>25</v>
      </c>
      <c r="D60" s="32">
        <f t="shared" si="9"/>
        <v>0</v>
      </c>
      <c r="E60" s="32">
        <f t="shared" si="10"/>
        <v>0</v>
      </c>
      <c r="F60" s="32">
        <f t="shared" si="11"/>
        <v>0</v>
      </c>
      <c r="G60" s="32">
        <f t="shared" si="12"/>
        <v>0</v>
      </c>
      <c r="H60" s="32">
        <f t="shared" si="13"/>
        <v>0</v>
      </c>
      <c r="I60" s="32">
        <f t="shared" si="14"/>
        <v>0</v>
      </c>
      <c r="J60" s="35">
        <f t="shared" si="15"/>
        <v>0</v>
      </c>
      <c r="M60" s="93" t="s">
        <v>961</v>
      </c>
      <c r="N60" s="93" t="s">
        <v>49</v>
      </c>
      <c r="O60" s="93" t="s">
        <v>112</v>
      </c>
      <c r="P60" s="93" t="s">
        <v>1431</v>
      </c>
      <c r="Q60" s="93" t="s">
        <v>23</v>
      </c>
      <c r="R60" s="93" t="s">
        <v>1526</v>
      </c>
      <c r="S60" s="93" t="s">
        <v>146</v>
      </c>
      <c r="T60" s="93" t="s">
        <v>89</v>
      </c>
      <c r="U60" s="93" t="s">
        <v>91</v>
      </c>
      <c r="V60" s="93" t="s">
        <v>177</v>
      </c>
      <c r="W60" s="93" t="s">
        <v>969</v>
      </c>
      <c r="X60" s="94">
        <v>45952.615889930552</v>
      </c>
      <c r="Y60" s="16" t="s">
        <v>961</v>
      </c>
      <c r="Z60" s="16" t="s">
        <v>49</v>
      </c>
      <c r="AA60" s="16" t="s">
        <v>117</v>
      </c>
      <c r="AB60" s="16" t="s">
        <v>1130</v>
      </c>
      <c r="AC60" s="16" t="s">
        <v>23</v>
      </c>
      <c r="AD60" s="16" t="s">
        <v>1131</v>
      </c>
      <c r="AE60" s="16" t="s">
        <v>90</v>
      </c>
      <c r="AF60" s="16" t="s">
        <v>153</v>
      </c>
      <c r="AG60" s="16" t="s">
        <v>95</v>
      </c>
      <c r="AH60" s="16" t="s">
        <v>111</v>
      </c>
    </row>
    <row r="61" spans="2:34" s="15" customFormat="1" ht="12" x14ac:dyDescent="0.25">
      <c r="B61" s="17" t="s">
        <v>42</v>
      </c>
      <c r="C61" s="25" t="s">
        <v>26</v>
      </c>
      <c r="D61" s="32">
        <f t="shared" si="9"/>
        <v>0</v>
      </c>
      <c r="E61" s="32">
        <f t="shared" si="10"/>
        <v>0</v>
      </c>
      <c r="F61" s="32">
        <f t="shared" si="11"/>
        <v>0</v>
      </c>
      <c r="G61" s="32">
        <f t="shared" si="12"/>
        <v>0</v>
      </c>
      <c r="H61" s="32">
        <f t="shared" si="13"/>
        <v>0</v>
      </c>
      <c r="I61" s="32">
        <f t="shared" si="14"/>
        <v>0</v>
      </c>
      <c r="J61" s="35">
        <f t="shared" si="15"/>
        <v>0</v>
      </c>
      <c r="M61" s="93" t="s">
        <v>961</v>
      </c>
      <c r="N61" s="93" t="s">
        <v>49</v>
      </c>
      <c r="O61" s="93" t="s">
        <v>112</v>
      </c>
      <c r="P61" s="93" t="s">
        <v>1432</v>
      </c>
      <c r="Q61" s="93" t="s">
        <v>31</v>
      </c>
      <c r="R61" s="93" t="s">
        <v>1571</v>
      </c>
      <c r="S61" s="93" t="s">
        <v>101</v>
      </c>
      <c r="T61" s="93" t="s">
        <v>81</v>
      </c>
      <c r="U61" s="93" t="s">
        <v>84</v>
      </c>
      <c r="V61" s="93" t="s">
        <v>111</v>
      </c>
      <c r="W61" s="93" t="s">
        <v>969</v>
      </c>
      <c r="X61" s="94">
        <v>45952.594840590275</v>
      </c>
      <c r="Y61" s="16" t="s">
        <v>961</v>
      </c>
      <c r="Z61" s="16" t="s">
        <v>45</v>
      </c>
      <c r="AA61" s="16" t="s">
        <v>114</v>
      </c>
      <c r="AB61" s="16" t="s">
        <v>1132</v>
      </c>
      <c r="AC61" s="16" t="s">
        <v>23</v>
      </c>
      <c r="AD61" s="16" t="s">
        <v>92</v>
      </c>
      <c r="AE61" s="16" t="s">
        <v>131</v>
      </c>
      <c r="AF61" s="16" t="s">
        <v>89</v>
      </c>
      <c r="AG61" s="16" t="s">
        <v>154</v>
      </c>
      <c r="AH61" s="16" t="s">
        <v>184</v>
      </c>
    </row>
    <row r="62" spans="2:34" s="15" customFormat="1" ht="12" x14ac:dyDescent="0.25">
      <c r="C62" s="25" t="s">
        <v>27</v>
      </c>
      <c r="D62" s="32">
        <f t="shared" si="9"/>
        <v>0</v>
      </c>
      <c r="E62" s="32">
        <f t="shared" si="10"/>
        <v>0</v>
      </c>
      <c r="F62" s="32">
        <f t="shared" si="11"/>
        <v>0</v>
      </c>
      <c r="G62" s="32">
        <f t="shared" si="12"/>
        <v>0</v>
      </c>
      <c r="H62" s="32">
        <f t="shared" si="13"/>
        <v>0</v>
      </c>
      <c r="I62" s="32">
        <f t="shared" si="14"/>
        <v>0</v>
      </c>
      <c r="J62" s="35">
        <f t="shared" si="15"/>
        <v>0</v>
      </c>
      <c r="M62" s="93" t="s">
        <v>961</v>
      </c>
      <c r="N62" s="93" t="s">
        <v>49</v>
      </c>
      <c r="O62" s="93" t="s">
        <v>112</v>
      </c>
      <c r="P62" s="93" t="s">
        <v>1433</v>
      </c>
      <c r="Q62" s="93" t="s">
        <v>23</v>
      </c>
      <c r="R62" s="93" t="s">
        <v>1527</v>
      </c>
      <c r="S62" s="93" t="s">
        <v>146</v>
      </c>
      <c r="T62" s="93" t="s">
        <v>89</v>
      </c>
      <c r="U62" s="93" t="s">
        <v>91</v>
      </c>
      <c r="V62" s="93" t="s">
        <v>177</v>
      </c>
      <c r="W62" s="93" t="s">
        <v>969</v>
      </c>
      <c r="X62" s="94">
        <v>45952.64544054398</v>
      </c>
      <c r="Y62" s="16" t="s">
        <v>961</v>
      </c>
      <c r="Z62" s="16" t="s">
        <v>45</v>
      </c>
      <c r="AA62" s="16" t="s">
        <v>114</v>
      </c>
      <c r="AB62" s="16" t="s">
        <v>1133</v>
      </c>
      <c r="AC62" s="16" t="s">
        <v>23</v>
      </c>
      <c r="AD62" s="16" t="s">
        <v>92</v>
      </c>
      <c r="AE62" s="16" t="s">
        <v>131</v>
      </c>
      <c r="AF62" s="16" t="s">
        <v>89</v>
      </c>
      <c r="AG62" s="16" t="s">
        <v>154</v>
      </c>
      <c r="AH62" s="16" t="s">
        <v>184</v>
      </c>
    </row>
    <row r="63" spans="2:34" s="15" customFormat="1" ht="12" x14ac:dyDescent="0.25">
      <c r="C63" s="25" t="s">
        <v>28</v>
      </c>
      <c r="D63" s="32">
        <f t="shared" si="9"/>
        <v>0</v>
      </c>
      <c r="E63" s="32">
        <f t="shared" si="10"/>
        <v>0</v>
      </c>
      <c r="F63" s="32">
        <f t="shared" si="11"/>
        <v>0</v>
      </c>
      <c r="G63" s="32">
        <f t="shared" si="12"/>
        <v>0</v>
      </c>
      <c r="H63" s="32">
        <f t="shared" si="13"/>
        <v>0</v>
      </c>
      <c r="I63" s="32">
        <f t="shared" si="14"/>
        <v>0</v>
      </c>
      <c r="J63" s="35">
        <f t="shared" si="15"/>
        <v>0</v>
      </c>
      <c r="M63" s="93" t="s">
        <v>961</v>
      </c>
      <c r="N63" s="93" t="s">
        <v>49</v>
      </c>
      <c r="O63" s="93" t="s">
        <v>1434</v>
      </c>
      <c r="P63" s="93" t="s">
        <v>1435</v>
      </c>
      <c r="Q63" s="93" t="s">
        <v>23</v>
      </c>
      <c r="R63" s="93" t="s">
        <v>1528</v>
      </c>
      <c r="S63" s="93" t="s">
        <v>155</v>
      </c>
      <c r="T63" s="93" t="s">
        <v>153</v>
      </c>
      <c r="U63" s="93" t="s">
        <v>95</v>
      </c>
      <c r="V63" s="93" t="s">
        <v>111</v>
      </c>
      <c r="W63" s="93" t="s">
        <v>969</v>
      </c>
      <c r="X63" s="94">
        <v>45955.663637696758</v>
      </c>
      <c r="Y63" s="16" t="s">
        <v>961</v>
      </c>
      <c r="Z63" s="16" t="s">
        <v>45</v>
      </c>
      <c r="AA63" s="16" t="s">
        <v>114</v>
      </c>
      <c r="AB63" s="16" t="s">
        <v>1134</v>
      </c>
      <c r="AC63" s="16" t="s">
        <v>23</v>
      </c>
      <c r="AD63" s="16" t="s">
        <v>92</v>
      </c>
      <c r="AE63" s="16" t="s">
        <v>131</v>
      </c>
      <c r="AF63" s="16" t="s">
        <v>89</v>
      </c>
      <c r="AG63" s="16" t="s">
        <v>154</v>
      </c>
      <c r="AH63" s="16" t="s">
        <v>184</v>
      </c>
    </row>
    <row r="64" spans="2:34" s="15" customFormat="1" ht="12" x14ac:dyDescent="0.25">
      <c r="C64" s="25" t="s">
        <v>29</v>
      </c>
      <c r="D64" s="32">
        <f t="shared" si="9"/>
        <v>0</v>
      </c>
      <c r="E64" s="32">
        <f t="shared" si="10"/>
        <v>0</v>
      </c>
      <c r="F64" s="32">
        <f t="shared" si="11"/>
        <v>0</v>
      </c>
      <c r="G64" s="32">
        <f t="shared" si="12"/>
        <v>0</v>
      </c>
      <c r="H64" s="32">
        <f t="shared" si="13"/>
        <v>0</v>
      </c>
      <c r="I64" s="32">
        <f t="shared" si="14"/>
        <v>0</v>
      </c>
      <c r="J64" s="35">
        <f t="shared" si="15"/>
        <v>0</v>
      </c>
      <c r="M64" s="93" t="s">
        <v>961</v>
      </c>
      <c r="N64" s="93" t="s">
        <v>49</v>
      </c>
      <c r="O64" s="93" t="s">
        <v>113</v>
      </c>
      <c r="P64" s="93" t="s">
        <v>1436</v>
      </c>
      <c r="Q64" s="93" t="s">
        <v>23</v>
      </c>
      <c r="R64" s="93" t="s">
        <v>1520</v>
      </c>
      <c r="S64" s="93" t="s">
        <v>120</v>
      </c>
      <c r="T64" s="93" t="s">
        <v>87</v>
      </c>
      <c r="U64" s="93" t="s">
        <v>139</v>
      </c>
      <c r="V64" s="93" t="s">
        <v>129</v>
      </c>
      <c r="W64" s="93" t="s">
        <v>969</v>
      </c>
      <c r="X64" s="94">
        <v>45950.660621875002</v>
      </c>
      <c r="Y64" s="16" t="s">
        <v>961</v>
      </c>
      <c r="Z64" s="16" t="s">
        <v>45</v>
      </c>
      <c r="AA64" s="16" t="s">
        <v>1135</v>
      </c>
      <c r="AB64" s="16" t="s">
        <v>1136</v>
      </c>
      <c r="AC64" s="16" t="s">
        <v>23</v>
      </c>
      <c r="AD64" s="16" t="s">
        <v>92</v>
      </c>
      <c r="AE64" s="16" t="s">
        <v>120</v>
      </c>
      <c r="AF64" s="16" t="s">
        <v>85</v>
      </c>
      <c r="AG64" s="16" t="s">
        <v>543</v>
      </c>
      <c r="AH64" s="16" t="s">
        <v>578</v>
      </c>
    </row>
    <row r="65" spans="3:34" s="15" customFormat="1" ht="12" x14ac:dyDescent="0.25">
      <c r="C65" s="25" t="s">
        <v>30</v>
      </c>
      <c r="D65" s="32">
        <f t="shared" si="9"/>
        <v>0</v>
      </c>
      <c r="E65" s="32">
        <f t="shared" si="10"/>
        <v>0</v>
      </c>
      <c r="F65" s="32">
        <f t="shared" si="11"/>
        <v>0</v>
      </c>
      <c r="G65" s="32">
        <f t="shared" si="12"/>
        <v>0</v>
      </c>
      <c r="H65" s="32">
        <f t="shared" si="13"/>
        <v>1</v>
      </c>
      <c r="I65" s="32">
        <f t="shared" si="14"/>
        <v>0</v>
      </c>
      <c r="J65" s="35">
        <f t="shared" si="15"/>
        <v>1</v>
      </c>
      <c r="M65" s="93" t="s">
        <v>961</v>
      </c>
      <c r="N65" s="93" t="s">
        <v>49</v>
      </c>
      <c r="O65" s="93" t="s">
        <v>113</v>
      </c>
      <c r="P65" s="93" t="s">
        <v>1437</v>
      </c>
      <c r="Q65" s="93" t="s">
        <v>23</v>
      </c>
      <c r="R65" s="93" t="s">
        <v>1521</v>
      </c>
      <c r="S65" s="93" t="s">
        <v>155</v>
      </c>
      <c r="T65" s="93" t="s">
        <v>87</v>
      </c>
      <c r="U65" s="93" t="s">
        <v>139</v>
      </c>
      <c r="V65" s="93" t="s">
        <v>129</v>
      </c>
      <c r="W65" s="93" t="s">
        <v>969</v>
      </c>
      <c r="X65" s="94">
        <v>45950.853741087965</v>
      </c>
      <c r="Y65" s="16" t="s">
        <v>961</v>
      </c>
      <c r="Z65" s="16" t="s">
        <v>50</v>
      </c>
      <c r="AA65" s="16" t="s">
        <v>157</v>
      </c>
      <c r="AB65" s="16" t="s">
        <v>1137</v>
      </c>
      <c r="AC65" s="16" t="s">
        <v>23</v>
      </c>
      <c r="AD65" s="16" t="s">
        <v>1138</v>
      </c>
      <c r="AE65" s="16" t="s">
        <v>90</v>
      </c>
      <c r="AF65" s="16" t="s">
        <v>81</v>
      </c>
      <c r="AG65" s="16" t="s">
        <v>84</v>
      </c>
      <c r="AH65" s="16" t="s">
        <v>111</v>
      </c>
    </row>
    <row r="66" spans="3:34" s="15" customFormat="1" ht="12" x14ac:dyDescent="0.25">
      <c r="C66" s="25" t="s">
        <v>79</v>
      </c>
      <c r="D66" s="32">
        <f t="shared" si="9"/>
        <v>0</v>
      </c>
      <c r="E66" s="32">
        <f t="shared" si="10"/>
        <v>0</v>
      </c>
      <c r="F66" s="32">
        <f t="shared" si="11"/>
        <v>0</v>
      </c>
      <c r="G66" s="32">
        <f t="shared" si="12"/>
        <v>0</v>
      </c>
      <c r="H66" s="32">
        <f t="shared" si="13"/>
        <v>0</v>
      </c>
      <c r="I66" s="32">
        <f t="shared" si="14"/>
        <v>0</v>
      </c>
      <c r="J66" s="35">
        <f t="shared" si="15"/>
        <v>0</v>
      </c>
      <c r="M66" s="93" t="s">
        <v>961</v>
      </c>
      <c r="N66" s="93" t="s">
        <v>49</v>
      </c>
      <c r="O66" s="93" t="s">
        <v>113</v>
      </c>
      <c r="P66" s="93" t="s">
        <v>1438</v>
      </c>
      <c r="Q66" s="93" t="s">
        <v>23</v>
      </c>
      <c r="R66" s="93" t="s">
        <v>1529</v>
      </c>
      <c r="S66" s="93" t="s">
        <v>86</v>
      </c>
      <c r="T66" s="93" t="s">
        <v>81</v>
      </c>
      <c r="U66" s="93" t="s">
        <v>88</v>
      </c>
      <c r="V66" s="93" t="s">
        <v>129</v>
      </c>
      <c r="W66" s="93" t="s">
        <v>969</v>
      </c>
      <c r="X66" s="94">
        <v>45950.98472832176</v>
      </c>
      <c r="Y66" s="16" t="s">
        <v>961</v>
      </c>
      <c r="Z66" s="16" t="s">
        <v>48</v>
      </c>
      <c r="AA66" s="16" t="s">
        <v>108</v>
      </c>
      <c r="AB66" s="16" t="s">
        <v>1139</v>
      </c>
      <c r="AC66" s="16" t="s">
        <v>31</v>
      </c>
      <c r="AD66" s="16" t="s">
        <v>1140</v>
      </c>
      <c r="AE66" s="16" t="s">
        <v>150</v>
      </c>
      <c r="AF66" s="16" t="s">
        <v>137</v>
      </c>
      <c r="AG66" s="16" t="s">
        <v>82</v>
      </c>
      <c r="AH66" s="16" t="s">
        <v>132</v>
      </c>
    </row>
    <row r="67" spans="3:34" s="15" customFormat="1" ht="12" x14ac:dyDescent="0.25">
      <c r="C67" s="25" t="s">
        <v>31</v>
      </c>
      <c r="D67" s="32">
        <f t="shared" si="9"/>
        <v>0</v>
      </c>
      <c r="E67" s="32">
        <f t="shared" si="10"/>
        <v>0</v>
      </c>
      <c r="F67" s="32">
        <f t="shared" si="11"/>
        <v>0</v>
      </c>
      <c r="G67" s="32">
        <f t="shared" si="12"/>
        <v>0</v>
      </c>
      <c r="H67" s="32">
        <f t="shared" si="13"/>
        <v>0</v>
      </c>
      <c r="I67" s="32">
        <f t="shared" si="14"/>
        <v>0</v>
      </c>
      <c r="J67" s="35">
        <f t="shared" si="15"/>
        <v>0</v>
      </c>
      <c r="M67" s="93" t="s">
        <v>961</v>
      </c>
      <c r="N67" s="93" t="s">
        <v>49</v>
      </c>
      <c r="O67" s="93" t="s">
        <v>113</v>
      </c>
      <c r="P67" s="93" t="s">
        <v>1439</v>
      </c>
      <c r="Q67" s="93" t="s">
        <v>79</v>
      </c>
      <c r="R67" s="93" t="s">
        <v>1572</v>
      </c>
      <c r="S67" s="93" t="s">
        <v>99</v>
      </c>
      <c r="T67" s="93" t="s">
        <v>85</v>
      </c>
      <c r="U67" s="93" t="s">
        <v>88</v>
      </c>
      <c r="V67" s="93" t="s">
        <v>148</v>
      </c>
      <c r="W67" s="93" t="s">
        <v>969</v>
      </c>
      <c r="X67" s="94">
        <v>45954.861877511576</v>
      </c>
      <c r="Y67" s="16" t="s">
        <v>961</v>
      </c>
      <c r="Z67" s="16" t="s">
        <v>48</v>
      </c>
      <c r="AA67" s="16" t="s">
        <v>108</v>
      </c>
      <c r="AB67" s="16" t="s">
        <v>1141</v>
      </c>
      <c r="AC67" s="16" t="s">
        <v>79</v>
      </c>
      <c r="AD67" s="16" t="s">
        <v>1142</v>
      </c>
      <c r="AE67" s="16" t="s">
        <v>162</v>
      </c>
      <c r="AF67" s="16" t="s">
        <v>137</v>
      </c>
      <c r="AG67" s="16" t="s">
        <v>82</v>
      </c>
      <c r="AH67" s="16" t="s">
        <v>132</v>
      </c>
    </row>
    <row r="68" spans="3:34" s="15" customFormat="1" ht="12" x14ac:dyDescent="0.25">
      <c r="C68" s="25" t="s">
        <v>32</v>
      </c>
      <c r="D68" s="32">
        <f t="shared" si="9"/>
        <v>0</v>
      </c>
      <c r="E68" s="32">
        <f t="shared" si="10"/>
        <v>0</v>
      </c>
      <c r="F68" s="32">
        <f t="shared" si="11"/>
        <v>0</v>
      </c>
      <c r="G68" s="32">
        <f t="shared" si="12"/>
        <v>0</v>
      </c>
      <c r="H68" s="32">
        <f t="shared" si="13"/>
        <v>0</v>
      </c>
      <c r="I68" s="32">
        <f t="shared" si="14"/>
        <v>0</v>
      </c>
      <c r="J68" s="35">
        <f t="shared" si="15"/>
        <v>0</v>
      </c>
      <c r="M68" s="93" t="s">
        <v>961</v>
      </c>
      <c r="N68" s="93" t="s">
        <v>49</v>
      </c>
      <c r="O68" s="93" t="s">
        <v>113</v>
      </c>
      <c r="P68" s="93" t="s">
        <v>1440</v>
      </c>
      <c r="Q68" s="93" t="s">
        <v>23</v>
      </c>
      <c r="R68" s="93" t="s">
        <v>1530</v>
      </c>
      <c r="S68" s="93" t="s">
        <v>149</v>
      </c>
      <c r="T68" s="93" t="s">
        <v>87</v>
      </c>
      <c r="U68" s="93" t="s">
        <v>139</v>
      </c>
      <c r="V68" s="93" t="s">
        <v>129</v>
      </c>
      <c r="W68" s="93" t="s">
        <v>969</v>
      </c>
      <c r="X68" s="94">
        <v>45950.741038506945</v>
      </c>
      <c r="Y68" s="16" t="s">
        <v>961</v>
      </c>
      <c r="Z68" s="16" t="s">
        <v>48</v>
      </c>
      <c r="AA68" s="16" t="s">
        <v>108</v>
      </c>
      <c r="AB68" s="16" t="s">
        <v>1143</v>
      </c>
      <c r="AC68" s="16" t="s">
        <v>79</v>
      </c>
      <c r="AD68" s="16" t="s">
        <v>1144</v>
      </c>
      <c r="AE68" s="16" t="s">
        <v>156</v>
      </c>
      <c r="AF68" s="16" t="s">
        <v>137</v>
      </c>
      <c r="AG68" s="16" t="s">
        <v>145</v>
      </c>
      <c r="AH68" s="16" t="s">
        <v>132</v>
      </c>
    </row>
    <row r="69" spans="3:34" s="15" customFormat="1" ht="12" x14ac:dyDescent="0.25">
      <c r="C69" s="25" t="s">
        <v>33</v>
      </c>
      <c r="D69" s="32">
        <f t="shared" si="9"/>
        <v>0</v>
      </c>
      <c r="E69" s="32">
        <f t="shared" si="10"/>
        <v>0</v>
      </c>
      <c r="F69" s="32">
        <f t="shared" si="11"/>
        <v>0</v>
      </c>
      <c r="G69" s="32">
        <f t="shared" si="12"/>
        <v>0</v>
      </c>
      <c r="H69" s="32">
        <f t="shared" si="13"/>
        <v>0</v>
      </c>
      <c r="I69" s="32">
        <f t="shared" si="14"/>
        <v>0</v>
      </c>
      <c r="J69" s="35">
        <f t="shared" si="15"/>
        <v>0</v>
      </c>
      <c r="M69" s="93" t="s">
        <v>961</v>
      </c>
      <c r="N69" s="93" t="s">
        <v>49</v>
      </c>
      <c r="O69" s="93" t="s">
        <v>113</v>
      </c>
      <c r="P69" s="93" t="s">
        <v>1441</v>
      </c>
      <c r="Q69" s="93" t="s">
        <v>20</v>
      </c>
      <c r="R69" s="93" t="s">
        <v>1573</v>
      </c>
      <c r="S69" s="93" t="s">
        <v>147</v>
      </c>
      <c r="T69" s="93" t="s">
        <v>85</v>
      </c>
      <c r="U69" s="93" t="s">
        <v>88</v>
      </c>
      <c r="V69" s="93" t="s">
        <v>148</v>
      </c>
      <c r="W69" s="93" t="s">
        <v>969</v>
      </c>
      <c r="X69" s="94">
        <v>45954.754380243059</v>
      </c>
      <c r="Y69" s="16" t="s">
        <v>961</v>
      </c>
      <c r="Z69" s="16" t="s">
        <v>48</v>
      </c>
      <c r="AA69" s="16" t="s">
        <v>108</v>
      </c>
      <c r="AB69" s="16" t="s">
        <v>1002</v>
      </c>
      <c r="AC69" s="16" t="s">
        <v>30</v>
      </c>
      <c r="AD69" s="16" t="s">
        <v>1003</v>
      </c>
      <c r="AE69" s="16" t="s">
        <v>103</v>
      </c>
      <c r="AF69" s="16" t="s">
        <v>83</v>
      </c>
      <c r="AG69" s="16" t="s">
        <v>82</v>
      </c>
      <c r="AH69" s="16" t="s">
        <v>132</v>
      </c>
    </row>
    <row r="70" spans="3:34" s="15" customFormat="1" ht="12" x14ac:dyDescent="0.25">
      <c r="C70" s="25" t="s">
        <v>34</v>
      </c>
      <c r="D70" s="32">
        <f t="shared" si="9"/>
        <v>0</v>
      </c>
      <c r="E70" s="32">
        <f t="shared" si="10"/>
        <v>0</v>
      </c>
      <c r="F70" s="32">
        <f t="shared" si="11"/>
        <v>0</v>
      </c>
      <c r="G70" s="32">
        <f t="shared" si="12"/>
        <v>0</v>
      </c>
      <c r="H70" s="32">
        <f t="shared" si="13"/>
        <v>0</v>
      </c>
      <c r="I70" s="32">
        <f t="shared" si="14"/>
        <v>0</v>
      </c>
      <c r="J70" s="35">
        <f t="shared" si="15"/>
        <v>0</v>
      </c>
      <c r="M70" s="93" t="s">
        <v>961</v>
      </c>
      <c r="N70" s="93" t="s">
        <v>49</v>
      </c>
      <c r="O70" s="93" t="s">
        <v>113</v>
      </c>
      <c r="P70" s="93" t="s">
        <v>1442</v>
      </c>
      <c r="Q70" s="93" t="s">
        <v>24</v>
      </c>
      <c r="R70" s="93" t="s">
        <v>1574</v>
      </c>
      <c r="S70" s="93" t="s">
        <v>156</v>
      </c>
      <c r="T70" s="93" t="s">
        <v>81</v>
      </c>
      <c r="U70" s="93" t="s">
        <v>88</v>
      </c>
      <c r="V70" s="93" t="s">
        <v>148</v>
      </c>
      <c r="W70" s="93" t="s">
        <v>969</v>
      </c>
      <c r="X70" s="94">
        <v>45950.579438923611</v>
      </c>
      <c r="Y70" s="16" t="s">
        <v>961</v>
      </c>
      <c r="Z70" s="16" t="s">
        <v>48</v>
      </c>
      <c r="AA70" s="16" t="s">
        <v>108</v>
      </c>
      <c r="AB70" s="16" t="s">
        <v>1145</v>
      </c>
      <c r="AC70" s="16" t="s">
        <v>79</v>
      </c>
      <c r="AD70" s="16" t="s">
        <v>1146</v>
      </c>
      <c r="AE70" s="16" t="s">
        <v>107</v>
      </c>
      <c r="AF70" s="16" t="s">
        <v>137</v>
      </c>
      <c r="AG70" s="16" t="s">
        <v>82</v>
      </c>
      <c r="AH70" s="16" t="s">
        <v>132</v>
      </c>
    </row>
    <row r="71" spans="3:34" s="15" customFormat="1" ht="12" x14ac:dyDescent="0.25">
      <c r="C71" s="25" t="s">
        <v>35</v>
      </c>
      <c r="D71" s="32">
        <f t="shared" si="9"/>
        <v>0</v>
      </c>
      <c r="E71" s="32">
        <f t="shared" si="10"/>
        <v>0</v>
      </c>
      <c r="F71" s="32">
        <f t="shared" si="11"/>
        <v>0</v>
      </c>
      <c r="G71" s="32">
        <f t="shared" si="12"/>
        <v>0</v>
      </c>
      <c r="H71" s="32">
        <f t="shared" si="13"/>
        <v>0</v>
      </c>
      <c r="I71" s="32">
        <f t="shared" si="14"/>
        <v>0</v>
      </c>
      <c r="J71" s="35">
        <f t="shared" si="15"/>
        <v>0</v>
      </c>
      <c r="M71" s="93" t="s">
        <v>961</v>
      </c>
      <c r="N71" s="93" t="s">
        <v>49</v>
      </c>
      <c r="O71" s="93" t="s">
        <v>113</v>
      </c>
      <c r="P71" s="93" t="s">
        <v>1443</v>
      </c>
      <c r="Q71" s="93" t="s">
        <v>23</v>
      </c>
      <c r="R71" s="93" t="s">
        <v>1531</v>
      </c>
      <c r="S71" s="93" t="s">
        <v>155</v>
      </c>
      <c r="T71" s="93" t="s">
        <v>87</v>
      </c>
      <c r="U71" s="93" t="s">
        <v>139</v>
      </c>
      <c r="V71" s="93" t="s">
        <v>129</v>
      </c>
      <c r="W71" s="93" t="s">
        <v>969</v>
      </c>
      <c r="X71" s="94">
        <v>45950.872272569446</v>
      </c>
      <c r="Y71" s="16" t="s">
        <v>961</v>
      </c>
      <c r="Z71" s="16" t="s">
        <v>48</v>
      </c>
      <c r="AA71" s="16" t="s">
        <v>108</v>
      </c>
      <c r="AB71" s="16" t="s">
        <v>1147</v>
      </c>
      <c r="AC71" s="16" t="s">
        <v>79</v>
      </c>
      <c r="AD71" s="16" t="s">
        <v>1148</v>
      </c>
      <c r="AE71" s="16" t="s">
        <v>130</v>
      </c>
      <c r="AF71" s="16" t="s">
        <v>137</v>
      </c>
      <c r="AG71" s="16" t="s">
        <v>82</v>
      </c>
      <c r="AH71" s="16" t="s">
        <v>132</v>
      </c>
    </row>
    <row r="72" spans="3:34" s="15" customFormat="1" ht="12" x14ac:dyDescent="0.25">
      <c r="C72" s="25" t="s">
        <v>36</v>
      </c>
      <c r="D72" s="32">
        <f t="shared" si="9"/>
        <v>0</v>
      </c>
      <c r="E72" s="32">
        <f t="shared" si="10"/>
        <v>0</v>
      </c>
      <c r="F72" s="32">
        <f t="shared" si="11"/>
        <v>0</v>
      </c>
      <c r="G72" s="32">
        <f t="shared" si="12"/>
        <v>0</v>
      </c>
      <c r="H72" s="32">
        <f t="shared" si="13"/>
        <v>0</v>
      </c>
      <c r="I72" s="32">
        <f t="shared" si="14"/>
        <v>0</v>
      </c>
      <c r="J72" s="35">
        <f t="shared" si="15"/>
        <v>0</v>
      </c>
      <c r="M72" s="93" t="s">
        <v>961</v>
      </c>
      <c r="N72" s="93" t="s">
        <v>49</v>
      </c>
      <c r="O72" s="93" t="s">
        <v>113</v>
      </c>
      <c r="P72" s="93" t="s">
        <v>1444</v>
      </c>
      <c r="Q72" s="93" t="s">
        <v>20</v>
      </c>
      <c r="R72" s="93" t="s">
        <v>1575</v>
      </c>
      <c r="S72" s="93" t="s">
        <v>130</v>
      </c>
      <c r="T72" s="93" t="s">
        <v>85</v>
      </c>
      <c r="U72" s="93" t="s">
        <v>139</v>
      </c>
      <c r="V72" s="93" t="s">
        <v>148</v>
      </c>
      <c r="W72" s="93" t="s">
        <v>969</v>
      </c>
      <c r="X72" s="94">
        <v>45950.710500543981</v>
      </c>
      <c r="Y72" s="16" t="s">
        <v>961</v>
      </c>
      <c r="Z72" s="16" t="s">
        <v>48</v>
      </c>
      <c r="AA72" s="16" t="s">
        <v>113</v>
      </c>
      <c r="AB72" s="16" t="s">
        <v>987</v>
      </c>
      <c r="AC72" s="16" t="s">
        <v>23</v>
      </c>
      <c r="AD72" s="16" t="s">
        <v>988</v>
      </c>
      <c r="AE72" s="16" t="s">
        <v>155</v>
      </c>
      <c r="AF72" s="16" t="s">
        <v>87</v>
      </c>
      <c r="AG72" s="16" t="s">
        <v>139</v>
      </c>
      <c r="AH72" s="16" t="s">
        <v>129</v>
      </c>
    </row>
    <row r="73" spans="3:34" s="15" customFormat="1" ht="12" x14ac:dyDescent="0.25">
      <c r="C73" s="25" t="s">
        <v>37</v>
      </c>
      <c r="D73" s="32">
        <f t="shared" si="9"/>
        <v>0</v>
      </c>
      <c r="E73" s="32">
        <f t="shared" si="10"/>
        <v>0</v>
      </c>
      <c r="F73" s="32">
        <f t="shared" si="11"/>
        <v>0</v>
      </c>
      <c r="G73" s="32">
        <f t="shared" si="12"/>
        <v>0</v>
      </c>
      <c r="H73" s="32">
        <f t="shared" si="13"/>
        <v>0</v>
      </c>
      <c r="I73" s="32">
        <f t="shared" si="14"/>
        <v>0</v>
      </c>
      <c r="J73" s="35">
        <f t="shared" si="15"/>
        <v>0</v>
      </c>
      <c r="M73" s="93" t="s">
        <v>961</v>
      </c>
      <c r="N73" s="93" t="s">
        <v>49</v>
      </c>
      <c r="O73" s="93" t="s">
        <v>113</v>
      </c>
      <c r="P73" s="93" t="s">
        <v>1445</v>
      </c>
      <c r="Q73" s="93" t="s">
        <v>20</v>
      </c>
      <c r="R73" s="93" t="s">
        <v>1576</v>
      </c>
      <c r="S73" s="93" t="s">
        <v>138</v>
      </c>
      <c r="T73" s="93" t="s">
        <v>85</v>
      </c>
      <c r="U73" s="93" t="s">
        <v>88</v>
      </c>
      <c r="V73" s="93" t="s">
        <v>148</v>
      </c>
      <c r="W73" s="93" t="s">
        <v>969</v>
      </c>
      <c r="X73" s="94">
        <v>45950.651232719909</v>
      </c>
      <c r="Y73" s="16" t="s">
        <v>961</v>
      </c>
      <c r="Z73" s="16" t="s">
        <v>48</v>
      </c>
      <c r="AA73" s="16" t="s">
        <v>113</v>
      </c>
      <c r="AB73" s="16" t="s">
        <v>1149</v>
      </c>
      <c r="AC73" s="16" t="s">
        <v>23</v>
      </c>
      <c r="AD73" s="16" t="s">
        <v>1150</v>
      </c>
      <c r="AE73" s="16" t="s">
        <v>102</v>
      </c>
      <c r="AF73" s="16" t="s">
        <v>87</v>
      </c>
      <c r="AG73" s="16" t="s">
        <v>88</v>
      </c>
      <c r="AH73" s="16" t="s">
        <v>129</v>
      </c>
    </row>
    <row r="74" spans="3:34" s="15" customFormat="1" ht="12" x14ac:dyDescent="0.25">
      <c r="C74" s="25" t="s">
        <v>38</v>
      </c>
      <c r="D74" s="32">
        <f t="shared" si="9"/>
        <v>0</v>
      </c>
      <c r="E74" s="32">
        <f t="shared" si="10"/>
        <v>0</v>
      </c>
      <c r="F74" s="32">
        <f t="shared" si="11"/>
        <v>0</v>
      </c>
      <c r="G74" s="32">
        <f t="shared" si="12"/>
        <v>0</v>
      </c>
      <c r="H74" s="32">
        <f t="shared" si="13"/>
        <v>0</v>
      </c>
      <c r="I74" s="32">
        <f t="shared" si="14"/>
        <v>0</v>
      </c>
      <c r="J74" s="35">
        <f t="shared" si="15"/>
        <v>0</v>
      </c>
      <c r="M74" s="93" t="s">
        <v>961</v>
      </c>
      <c r="N74" s="93" t="s">
        <v>49</v>
      </c>
      <c r="O74" s="93" t="s">
        <v>113</v>
      </c>
      <c r="P74" s="93" t="s">
        <v>1446</v>
      </c>
      <c r="Q74" s="93" t="s">
        <v>20</v>
      </c>
      <c r="R74" s="93" t="s">
        <v>1577</v>
      </c>
      <c r="S74" s="93" t="s">
        <v>138</v>
      </c>
      <c r="T74" s="93" t="s">
        <v>85</v>
      </c>
      <c r="U74" s="93" t="s">
        <v>88</v>
      </c>
      <c r="V74" s="93" t="s">
        <v>148</v>
      </c>
      <c r="W74" s="93" t="s">
        <v>969</v>
      </c>
      <c r="X74" s="94">
        <v>45954.902884143521</v>
      </c>
      <c r="Y74" s="16" t="s">
        <v>961</v>
      </c>
      <c r="Z74" s="16" t="s">
        <v>48</v>
      </c>
      <c r="AA74" s="16" t="s">
        <v>115</v>
      </c>
      <c r="AB74" s="16" t="s">
        <v>1151</v>
      </c>
      <c r="AC74" s="16" t="s">
        <v>23</v>
      </c>
      <c r="AD74" s="16" t="s">
        <v>1152</v>
      </c>
      <c r="AE74" s="16" t="s">
        <v>199</v>
      </c>
      <c r="AF74" s="16" t="s">
        <v>87</v>
      </c>
      <c r="AG74" s="16" t="s">
        <v>88</v>
      </c>
      <c r="AH74" s="16" t="s">
        <v>111</v>
      </c>
    </row>
    <row r="75" spans="3:34" s="15" customFormat="1" ht="12" x14ac:dyDescent="0.25">
      <c r="C75" s="25" t="s">
        <v>975</v>
      </c>
      <c r="D75" s="32">
        <f t="shared" si="9"/>
        <v>0</v>
      </c>
      <c r="E75" s="32">
        <f t="shared" si="10"/>
        <v>0</v>
      </c>
      <c r="F75" s="32">
        <f t="shared" si="11"/>
        <v>0</v>
      </c>
      <c r="G75" s="32">
        <f t="shared" si="12"/>
        <v>0</v>
      </c>
      <c r="H75" s="32">
        <f t="shared" si="13"/>
        <v>0</v>
      </c>
      <c r="I75" s="32">
        <f t="shared" si="14"/>
        <v>0</v>
      </c>
      <c r="J75" s="35">
        <f xml:space="preserve"> SUM(Table397[[#This Row],[New Drill]:[Re-Abandon]])</f>
        <v>0</v>
      </c>
      <c r="M75" s="93" t="s">
        <v>961</v>
      </c>
      <c r="N75" s="93" t="s">
        <v>49</v>
      </c>
      <c r="O75" s="93" t="s">
        <v>113</v>
      </c>
      <c r="P75" s="93" t="s">
        <v>1447</v>
      </c>
      <c r="Q75" s="93" t="s">
        <v>23</v>
      </c>
      <c r="R75" s="93" t="s">
        <v>1532</v>
      </c>
      <c r="S75" s="93" t="s">
        <v>155</v>
      </c>
      <c r="T75" s="93" t="s">
        <v>87</v>
      </c>
      <c r="U75" s="93" t="s">
        <v>139</v>
      </c>
      <c r="V75" s="93" t="s">
        <v>129</v>
      </c>
      <c r="W75" s="93" t="s">
        <v>969</v>
      </c>
      <c r="X75" s="94">
        <v>45950.86150165509</v>
      </c>
      <c r="Y75" s="16" t="s">
        <v>961</v>
      </c>
      <c r="Z75" s="16" t="s">
        <v>48</v>
      </c>
      <c r="AA75" s="16" t="s">
        <v>115</v>
      </c>
      <c r="AB75" s="16" t="s">
        <v>1153</v>
      </c>
      <c r="AC75" s="16" t="s">
        <v>23</v>
      </c>
      <c r="AD75" s="16" t="s">
        <v>1154</v>
      </c>
      <c r="AE75" s="16" t="s">
        <v>199</v>
      </c>
      <c r="AF75" s="16" t="s">
        <v>87</v>
      </c>
      <c r="AG75" s="16" t="s">
        <v>88</v>
      </c>
      <c r="AH75" s="16" t="s">
        <v>111</v>
      </c>
    </row>
    <row r="76" spans="3:34" s="15" customFormat="1" ht="12" x14ac:dyDescent="0.25">
      <c r="C76" s="31" t="s">
        <v>39</v>
      </c>
      <c r="D76" s="36">
        <f t="shared" ref="D76:J76" si="16">SUM(D55:D75)</f>
        <v>0</v>
      </c>
      <c r="E76" s="36">
        <f t="shared" si="16"/>
        <v>0</v>
      </c>
      <c r="F76" s="36">
        <f t="shared" si="16"/>
        <v>0</v>
      </c>
      <c r="G76" s="36">
        <f t="shared" si="16"/>
        <v>0</v>
      </c>
      <c r="H76" s="36">
        <f t="shared" si="16"/>
        <v>1</v>
      </c>
      <c r="I76" s="36">
        <f t="shared" si="16"/>
        <v>0</v>
      </c>
      <c r="J76" s="36">
        <f t="shared" si="16"/>
        <v>1</v>
      </c>
      <c r="M76" s="93" t="s">
        <v>961</v>
      </c>
      <c r="N76" s="93" t="s">
        <v>49</v>
      </c>
      <c r="O76" s="93" t="s">
        <v>113</v>
      </c>
      <c r="P76" s="93" t="s">
        <v>1448</v>
      </c>
      <c r="Q76" s="93" t="s">
        <v>28</v>
      </c>
      <c r="R76" s="93" t="s">
        <v>1578</v>
      </c>
      <c r="S76" s="93" t="s">
        <v>173</v>
      </c>
      <c r="T76" s="93" t="s">
        <v>85</v>
      </c>
      <c r="U76" s="93" t="s">
        <v>139</v>
      </c>
      <c r="V76" s="93" t="s">
        <v>148</v>
      </c>
      <c r="W76" s="93" t="s">
        <v>969</v>
      </c>
      <c r="X76" s="94">
        <v>45954.724307673612</v>
      </c>
      <c r="Y76" s="16" t="s">
        <v>961</v>
      </c>
      <c r="Z76" s="16" t="s">
        <v>48</v>
      </c>
      <c r="AA76" s="16" t="s">
        <v>115</v>
      </c>
      <c r="AB76" s="16" t="s">
        <v>1155</v>
      </c>
      <c r="AC76" s="16" t="s">
        <v>23</v>
      </c>
      <c r="AD76" s="16" t="s">
        <v>1156</v>
      </c>
      <c r="AE76" s="16" t="s">
        <v>199</v>
      </c>
      <c r="AF76" s="16" t="s">
        <v>87</v>
      </c>
      <c r="AG76" s="16" t="s">
        <v>88</v>
      </c>
      <c r="AH76" s="16" t="s">
        <v>111</v>
      </c>
    </row>
    <row r="77" spans="3:34" s="15" customFormat="1" ht="12" x14ac:dyDescent="0.25">
      <c r="D77" s="28"/>
      <c r="E77" s="28"/>
      <c r="F77" s="28"/>
      <c r="G77" s="28"/>
      <c r="H77" s="28"/>
      <c r="I77" s="28"/>
      <c r="J77" s="28"/>
      <c r="M77" s="93" t="s">
        <v>961</v>
      </c>
      <c r="N77" s="93" t="s">
        <v>49</v>
      </c>
      <c r="O77" s="93" t="s">
        <v>113</v>
      </c>
      <c r="P77" s="93" t="s">
        <v>1449</v>
      </c>
      <c r="Q77" s="93" t="s">
        <v>23</v>
      </c>
      <c r="R77" s="93" t="s">
        <v>1533</v>
      </c>
      <c r="S77" s="93" t="s">
        <v>94</v>
      </c>
      <c r="T77" s="93" t="s">
        <v>85</v>
      </c>
      <c r="U77" s="93" t="s">
        <v>139</v>
      </c>
      <c r="V77" s="93" t="s">
        <v>148</v>
      </c>
      <c r="W77" s="93" t="s">
        <v>969</v>
      </c>
      <c r="X77" s="94">
        <v>45950.83499841435</v>
      </c>
      <c r="Y77" s="16" t="s">
        <v>961</v>
      </c>
      <c r="Z77" s="16" t="s">
        <v>48</v>
      </c>
      <c r="AA77" s="16" t="s">
        <v>115</v>
      </c>
      <c r="AB77" s="16" t="s">
        <v>1157</v>
      </c>
      <c r="AC77" s="16" t="s">
        <v>23</v>
      </c>
      <c r="AD77" s="16" t="s">
        <v>1158</v>
      </c>
      <c r="AE77" s="16" t="s">
        <v>90</v>
      </c>
      <c r="AF77" s="16" t="s">
        <v>87</v>
      </c>
      <c r="AG77" s="16" t="s">
        <v>88</v>
      </c>
      <c r="AH77" s="16" t="s">
        <v>111</v>
      </c>
    </row>
    <row r="78" spans="3:34" s="15" customFormat="1" ht="15.75" x14ac:dyDescent="0.25">
      <c r="D78" s="72" t="e">
        <f>_xlfn.CONCAT(G4," ",G6)</f>
        <v>#REF!</v>
      </c>
      <c r="E78" s="28"/>
      <c r="F78" s="28"/>
      <c r="G78" s="28"/>
      <c r="H78" s="28"/>
      <c r="I78" s="28"/>
      <c r="J78" s="28"/>
      <c r="M78" s="93" t="s">
        <v>961</v>
      </c>
      <c r="N78" s="93" t="s">
        <v>49</v>
      </c>
      <c r="O78" s="93" t="s">
        <v>113</v>
      </c>
      <c r="P78" s="93" t="s">
        <v>1450</v>
      </c>
      <c r="Q78" s="93" t="s">
        <v>23</v>
      </c>
      <c r="R78" s="93" t="s">
        <v>1534</v>
      </c>
      <c r="S78" s="93" t="s">
        <v>155</v>
      </c>
      <c r="T78" s="93" t="s">
        <v>87</v>
      </c>
      <c r="U78" s="93" t="s">
        <v>139</v>
      </c>
      <c r="V78" s="93" t="s">
        <v>129</v>
      </c>
      <c r="W78" s="93" t="s">
        <v>969</v>
      </c>
      <c r="X78" s="94">
        <v>45950.857105405092</v>
      </c>
      <c r="Y78" s="16" t="s">
        <v>961</v>
      </c>
      <c r="Z78" s="16" t="s">
        <v>48</v>
      </c>
      <c r="AA78" s="16" t="s">
        <v>115</v>
      </c>
      <c r="AB78" s="16" t="s">
        <v>1159</v>
      </c>
      <c r="AC78" s="16" t="s">
        <v>23</v>
      </c>
      <c r="AD78" s="16" t="s">
        <v>1160</v>
      </c>
      <c r="AE78" s="16" t="s">
        <v>90</v>
      </c>
      <c r="AF78" s="16" t="s">
        <v>87</v>
      </c>
      <c r="AG78" s="16" t="s">
        <v>88</v>
      </c>
      <c r="AH78" s="16" t="s">
        <v>111</v>
      </c>
    </row>
    <row r="79" spans="3:34" s="15" customFormat="1" ht="20.25" x14ac:dyDescent="0.25">
      <c r="D79" s="30"/>
      <c r="E79" s="28"/>
      <c r="F79" s="56"/>
      <c r="G79" s="40" t="str">
        <f>_xlfn.CONCAT(B90, " District")</f>
        <v>Southern District</v>
      </c>
      <c r="H79" s="28"/>
      <c r="I79" s="28"/>
      <c r="J79" s="28"/>
      <c r="M79" s="93" t="s">
        <v>961</v>
      </c>
      <c r="N79" s="93" t="s">
        <v>49</v>
      </c>
      <c r="O79" s="93" t="s">
        <v>114</v>
      </c>
      <c r="P79" s="93" t="s">
        <v>1451</v>
      </c>
      <c r="Q79" s="93" t="s">
        <v>23</v>
      </c>
      <c r="R79" s="93" t="s">
        <v>1535</v>
      </c>
      <c r="S79" s="93" t="s">
        <v>107</v>
      </c>
      <c r="T79" s="93" t="s">
        <v>1029</v>
      </c>
      <c r="U79" s="93" t="s">
        <v>1347</v>
      </c>
      <c r="V79" s="93" t="s">
        <v>1348</v>
      </c>
      <c r="W79" s="93" t="s">
        <v>969</v>
      </c>
      <c r="X79" s="94">
        <v>45953.705882789349</v>
      </c>
      <c r="Y79" s="16" t="s">
        <v>961</v>
      </c>
      <c r="Z79" s="16" t="s">
        <v>48</v>
      </c>
      <c r="AA79" s="16" t="s">
        <v>115</v>
      </c>
      <c r="AB79" s="16" t="s">
        <v>1161</v>
      </c>
      <c r="AC79" s="16" t="s">
        <v>23</v>
      </c>
      <c r="AD79" s="16" t="s">
        <v>1162</v>
      </c>
      <c r="AE79" s="16" t="s">
        <v>90</v>
      </c>
      <c r="AF79" s="16" t="s">
        <v>87</v>
      </c>
      <c r="AG79" s="16" t="s">
        <v>88</v>
      </c>
      <c r="AH79" s="16" t="s">
        <v>111</v>
      </c>
    </row>
    <row r="80" spans="3:34" s="15" customFormat="1" ht="12" x14ac:dyDescent="0.25">
      <c r="D80" s="28"/>
      <c r="E80" s="28"/>
      <c r="F80" s="28"/>
      <c r="G80" s="28"/>
      <c r="H80" s="28"/>
      <c r="I80" s="28"/>
      <c r="J80" s="28"/>
      <c r="M80" s="93" t="s">
        <v>961</v>
      </c>
      <c r="N80" s="93" t="s">
        <v>49</v>
      </c>
      <c r="O80" s="93" t="s">
        <v>114</v>
      </c>
      <c r="P80" s="93" t="s">
        <v>1505</v>
      </c>
      <c r="Q80" s="93" t="s">
        <v>23</v>
      </c>
      <c r="R80" s="93" t="s">
        <v>1536</v>
      </c>
      <c r="S80" s="93" t="s">
        <v>199</v>
      </c>
      <c r="T80" s="93" t="s">
        <v>1029</v>
      </c>
      <c r="U80" s="93" t="s">
        <v>1347</v>
      </c>
      <c r="V80" s="93" t="s">
        <v>1348</v>
      </c>
      <c r="W80" s="93" t="s">
        <v>969</v>
      </c>
      <c r="X80" s="94">
        <v>45952.718244247684</v>
      </c>
      <c r="Y80" s="16" t="s">
        <v>961</v>
      </c>
      <c r="Z80" s="16" t="s">
        <v>48</v>
      </c>
      <c r="AA80" s="16" t="s">
        <v>115</v>
      </c>
      <c r="AB80" s="16" t="s">
        <v>1163</v>
      </c>
      <c r="AC80" s="16" t="s">
        <v>23</v>
      </c>
      <c r="AD80" s="16" t="s">
        <v>1164</v>
      </c>
      <c r="AE80" s="16" t="s">
        <v>170</v>
      </c>
      <c r="AF80" s="16" t="s">
        <v>87</v>
      </c>
      <c r="AG80" s="16" t="s">
        <v>88</v>
      </c>
      <c r="AH80" s="16" t="s">
        <v>111</v>
      </c>
    </row>
    <row r="81" spans="2:34" s="15" customFormat="1" ht="12" x14ac:dyDescent="0.25">
      <c r="C81" s="38" t="s">
        <v>11</v>
      </c>
      <c r="D81" s="26" t="s">
        <v>12</v>
      </c>
      <c r="E81" s="26" t="s">
        <v>13</v>
      </c>
      <c r="F81" s="26" t="s">
        <v>14</v>
      </c>
      <c r="G81" s="26" t="s">
        <v>15</v>
      </c>
      <c r="H81" s="26" t="s">
        <v>16</v>
      </c>
      <c r="I81" s="26" t="s">
        <v>17</v>
      </c>
      <c r="J81" s="39" t="s">
        <v>18</v>
      </c>
      <c r="M81" s="93" t="s">
        <v>961</v>
      </c>
      <c r="N81" s="93" t="s">
        <v>49</v>
      </c>
      <c r="O81" s="93" t="s">
        <v>114</v>
      </c>
      <c r="P81" s="93" t="s">
        <v>1506</v>
      </c>
      <c r="Q81" s="93" t="s">
        <v>23</v>
      </c>
      <c r="R81" s="93" t="s">
        <v>1537</v>
      </c>
      <c r="S81" s="93" t="s">
        <v>199</v>
      </c>
      <c r="T81" s="93" t="s">
        <v>1029</v>
      </c>
      <c r="U81" s="93" t="s">
        <v>1347</v>
      </c>
      <c r="V81" s="93" t="s">
        <v>1348</v>
      </c>
      <c r="W81" s="93" t="s">
        <v>969</v>
      </c>
      <c r="X81" s="94">
        <v>45952.704848263886</v>
      </c>
      <c r="Y81" s="16" t="s">
        <v>961</v>
      </c>
      <c r="Z81" s="16" t="s">
        <v>48</v>
      </c>
      <c r="AA81" s="16" t="s">
        <v>115</v>
      </c>
      <c r="AB81" s="16" t="s">
        <v>1165</v>
      </c>
      <c r="AC81" s="16" t="s">
        <v>23</v>
      </c>
      <c r="AD81" s="16" t="s">
        <v>1166</v>
      </c>
      <c r="AE81" s="16" t="s">
        <v>170</v>
      </c>
      <c r="AF81" s="16" t="s">
        <v>87</v>
      </c>
      <c r="AG81" s="16" t="s">
        <v>88</v>
      </c>
      <c r="AH81" s="16" t="s">
        <v>111</v>
      </c>
    </row>
    <row r="82" spans="2:34" s="15" customFormat="1" ht="12" x14ac:dyDescent="0.25">
      <c r="C82" s="27" t="s">
        <v>20</v>
      </c>
      <c r="D82" s="32">
        <f t="shared" ref="D82:D102" si="17">COUNTIFS($M$17:$M$1048576,$B$90,$N$17:$N$1048576,N$15,$Q$17:$Q$1048576,$C82)</f>
        <v>0</v>
      </c>
      <c r="E82" s="32">
        <f t="shared" ref="E82:E102" si="18">COUNTIFS($M$17:$M$1048576,$B$90,$N$17:$N$1048576,O$15,$Q$17:$Q$1048576,$C82)</f>
        <v>0</v>
      </c>
      <c r="F82" s="32">
        <f t="shared" ref="F82:F102" si="19">COUNTIFS($M$17:$M$1048576,$B$90,$N$17:$N$1048576,P$15,$Q$17:$Q$1048576,$C82)</f>
        <v>0</v>
      </c>
      <c r="G82" s="32">
        <f t="shared" ref="G82:G102" si="20">COUNTIFS($M$17:$M$1048576,$B$90,$N$17:$N$1048576,Q$15,$Q$17:$Q$1048576,$C82)</f>
        <v>0</v>
      </c>
      <c r="H82" s="32">
        <f t="shared" ref="H82:H102" si="21">COUNTIFS($M$17:$M$1048576,$B$90,$N$17:$N$1048576,R$15,$Q$17:$Q$1048576,$C82)</f>
        <v>0</v>
      </c>
      <c r="I82" s="32">
        <f t="shared" ref="I82:I102" si="22">COUNTIFS($M$17:$M$1048576,$B$90,$N$17:$N$1048576,S$15,$Q$17:$Q$1048576,$C82)</f>
        <v>0</v>
      </c>
      <c r="J82" s="34">
        <f>SUM(D82:I82)</f>
        <v>0</v>
      </c>
      <c r="M82" s="93" t="s">
        <v>961</v>
      </c>
      <c r="N82" s="93" t="s">
        <v>49</v>
      </c>
      <c r="O82" s="93" t="s">
        <v>114</v>
      </c>
      <c r="P82" s="93" t="s">
        <v>1507</v>
      </c>
      <c r="Q82" s="93" t="s">
        <v>23</v>
      </c>
      <c r="R82" s="93" t="s">
        <v>1538</v>
      </c>
      <c r="S82" s="93" t="s">
        <v>104</v>
      </c>
      <c r="T82" s="93" t="s">
        <v>1029</v>
      </c>
      <c r="U82" s="93" t="s">
        <v>1347</v>
      </c>
      <c r="V82" s="93" t="s">
        <v>1348</v>
      </c>
      <c r="W82" s="93" t="s">
        <v>969</v>
      </c>
      <c r="X82" s="94">
        <v>45950.920377199072</v>
      </c>
      <c r="Y82" s="16" t="s">
        <v>961</v>
      </c>
      <c r="Z82" s="16" t="s">
        <v>48</v>
      </c>
      <c r="AA82" s="16" t="s">
        <v>115</v>
      </c>
      <c r="AB82" s="16" t="s">
        <v>1167</v>
      </c>
      <c r="AC82" s="16" t="s">
        <v>23</v>
      </c>
      <c r="AD82" s="16" t="s">
        <v>1168</v>
      </c>
      <c r="AE82" s="16" t="s">
        <v>155</v>
      </c>
      <c r="AF82" s="16" t="s">
        <v>87</v>
      </c>
      <c r="AG82" s="16" t="s">
        <v>88</v>
      </c>
      <c r="AH82" s="16" t="s">
        <v>111</v>
      </c>
    </row>
    <row r="83" spans="2:34" s="15" customFormat="1" ht="12" x14ac:dyDescent="0.25">
      <c r="C83" s="25" t="s">
        <v>21</v>
      </c>
      <c r="D83" s="32">
        <f t="shared" si="17"/>
        <v>0</v>
      </c>
      <c r="E83" s="32">
        <f t="shared" si="18"/>
        <v>0</v>
      </c>
      <c r="F83" s="32">
        <f t="shared" si="19"/>
        <v>0</v>
      </c>
      <c r="G83" s="32">
        <f t="shared" si="20"/>
        <v>0</v>
      </c>
      <c r="H83" s="32">
        <f t="shared" si="21"/>
        <v>0</v>
      </c>
      <c r="I83" s="32">
        <f t="shared" si="22"/>
        <v>0</v>
      </c>
      <c r="J83" s="35">
        <f t="shared" ref="J83:J100" si="23">SUM(D83:I83)</f>
        <v>0</v>
      </c>
      <c r="M83" s="93" t="s">
        <v>961</v>
      </c>
      <c r="N83" s="93" t="s">
        <v>49</v>
      </c>
      <c r="O83" s="93" t="s">
        <v>114</v>
      </c>
      <c r="P83" s="93" t="s">
        <v>1507</v>
      </c>
      <c r="Q83" s="93" t="s">
        <v>23</v>
      </c>
      <c r="R83" s="93" t="s">
        <v>1539</v>
      </c>
      <c r="S83" s="93" t="s">
        <v>98</v>
      </c>
      <c r="T83" s="93" t="s">
        <v>1029</v>
      </c>
      <c r="U83" s="93" t="s">
        <v>1347</v>
      </c>
      <c r="V83" s="93" t="s">
        <v>1348</v>
      </c>
      <c r="W83" s="93" t="s">
        <v>969</v>
      </c>
      <c r="X83" s="94">
        <v>45952.74851153935</v>
      </c>
      <c r="Y83" s="16" t="s">
        <v>961</v>
      </c>
      <c r="Z83" s="16" t="s">
        <v>48</v>
      </c>
      <c r="AA83" s="16" t="s">
        <v>115</v>
      </c>
      <c r="AB83" s="16" t="s">
        <v>1169</v>
      </c>
      <c r="AC83" s="16" t="s">
        <v>23</v>
      </c>
      <c r="AD83" s="16" t="s">
        <v>1170</v>
      </c>
      <c r="AE83" s="16" t="s">
        <v>155</v>
      </c>
      <c r="AF83" s="16" t="s">
        <v>87</v>
      </c>
      <c r="AG83" s="16" t="s">
        <v>88</v>
      </c>
      <c r="AH83" s="16" t="s">
        <v>111</v>
      </c>
    </row>
    <row r="84" spans="2:34" s="15" customFormat="1" x14ac:dyDescent="0.25">
      <c r="C84" s="25" t="s">
        <v>22</v>
      </c>
      <c r="D84" s="32">
        <f t="shared" si="17"/>
        <v>0</v>
      </c>
      <c r="E84" s="32">
        <f t="shared" si="18"/>
        <v>0</v>
      </c>
      <c r="F84" s="32">
        <f t="shared" si="19"/>
        <v>0</v>
      </c>
      <c r="G84" s="32">
        <f t="shared" si="20"/>
        <v>0</v>
      </c>
      <c r="H84" s="32">
        <f t="shared" si="21"/>
        <v>0</v>
      </c>
      <c r="I84" s="32">
        <f t="shared" si="22"/>
        <v>0</v>
      </c>
      <c r="J84" s="35">
        <f t="shared" si="23"/>
        <v>0</v>
      </c>
      <c r="M84" s="93" t="s">
        <v>961</v>
      </c>
      <c r="N84" s="93" t="s">
        <v>49</v>
      </c>
      <c r="O84" s="93" t="s">
        <v>114</v>
      </c>
      <c r="P84" s="93" t="s">
        <v>1508</v>
      </c>
      <c r="Q84" s="93" t="s">
        <v>23</v>
      </c>
      <c r="R84" s="93" t="s">
        <v>1540</v>
      </c>
      <c r="S84" s="93" t="s">
        <v>107</v>
      </c>
      <c r="T84" s="93" t="s">
        <v>1029</v>
      </c>
      <c r="U84" s="93" t="s">
        <v>1347</v>
      </c>
      <c r="V84" s="93" t="s">
        <v>1348</v>
      </c>
      <c r="W84" s="93" t="s">
        <v>969</v>
      </c>
      <c r="X84" s="94">
        <v>45952.943633680552</v>
      </c>
      <c r="Y84" t="s">
        <v>961</v>
      </c>
      <c r="Z84" t="s">
        <v>48</v>
      </c>
      <c r="AA84" t="s">
        <v>115</v>
      </c>
      <c r="AB84">
        <v>610</v>
      </c>
      <c r="AC84" t="s">
        <v>23</v>
      </c>
      <c r="AD84" s="16" t="s">
        <v>1171</v>
      </c>
      <c r="AE84">
        <v>8</v>
      </c>
      <c r="AF84" t="s">
        <v>87</v>
      </c>
      <c r="AG84" t="s">
        <v>88</v>
      </c>
      <c r="AH84" t="s">
        <v>111</v>
      </c>
    </row>
    <row r="85" spans="2:34" s="15" customFormat="1" x14ac:dyDescent="0.25">
      <c r="C85" s="25" t="s">
        <v>23</v>
      </c>
      <c r="D85" s="32">
        <f t="shared" si="17"/>
        <v>0</v>
      </c>
      <c r="E85" s="32">
        <f t="shared" si="18"/>
        <v>0</v>
      </c>
      <c r="F85" s="32">
        <f t="shared" si="19"/>
        <v>0</v>
      </c>
      <c r="G85" s="32">
        <f t="shared" si="20"/>
        <v>0</v>
      </c>
      <c r="H85" s="32">
        <f t="shared" si="21"/>
        <v>1</v>
      </c>
      <c r="I85" s="32">
        <f t="shared" si="22"/>
        <v>0</v>
      </c>
      <c r="J85" s="35">
        <f t="shared" si="23"/>
        <v>1</v>
      </c>
      <c r="M85" s="93" t="s">
        <v>961</v>
      </c>
      <c r="N85" s="93" t="s">
        <v>49</v>
      </c>
      <c r="O85" s="93" t="s">
        <v>114</v>
      </c>
      <c r="P85" s="93" t="s">
        <v>1508</v>
      </c>
      <c r="Q85" s="93" t="s">
        <v>23</v>
      </c>
      <c r="R85" s="93" t="s">
        <v>1541</v>
      </c>
      <c r="S85" s="93" t="s">
        <v>134</v>
      </c>
      <c r="T85" s="93" t="s">
        <v>1029</v>
      </c>
      <c r="U85" s="93" t="s">
        <v>1347</v>
      </c>
      <c r="V85" s="93" t="s">
        <v>1348</v>
      </c>
      <c r="W85" s="93" t="s">
        <v>969</v>
      </c>
      <c r="X85" s="94">
        <v>45952.917136921293</v>
      </c>
      <c r="Y85" t="s">
        <v>961</v>
      </c>
      <c r="Z85" t="s">
        <v>48</v>
      </c>
      <c r="AA85" t="s">
        <v>115</v>
      </c>
      <c r="AB85" s="76">
        <v>616</v>
      </c>
      <c r="AC85" t="s">
        <v>23</v>
      </c>
      <c r="AD85" s="16" t="s">
        <v>1172</v>
      </c>
      <c r="AE85">
        <v>7</v>
      </c>
      <c r="AF85" t="s">
        <v>87</v>
      </c>
      <c r="AG85" t="s">
        <v>88</v>
      </c>
      <c r="AH85" t="s">
        <v>111</v>
      </c>
    </row>
    <row r="86" spans="2:34" s="15" customFormat="1" x14ac:dyDescent="0.25">
      <c r="C86" s="25" t="s">
        <v>24</v>
      </c>
      <c r="D86" s="32">
        <f t="shared" si="17"/>
        <v>0</v>
      </c>
      <c r="E86" s="32">
        <f t="shared" si="18"/>
        <v>0</v>
      </c>
      <c r="F86" s="32">
        <f t="shared" si="19"/>
        <v>0</v>
      </c>
      <c r="G86" s="32">
        <f t="shared" si="20"/>
        <v>0</v>
      </c>
      <c r="H86" s="32">
        <f t="shared" si="21"/>
        <v>0</v>
      </c>
      <c r="I86" s="32">
        <f t="shared" si="22"/>
        <v>0</v>
      </c>
      <c r="J86" s="35">
        <f t="shared" si="23"/>
        <v>0</v>
      </c>
      <c r="M86" s="93" t="s">
        <v>961</v>
      </c>
      <c r="N86" s="93" t="s">
        <v>49</v>
      </c>
      <c r="O86" s="93" t="s">
        <v>114</v>
      </c>
      <c r="P86" s="93" t="s">
        <v>1452</v>
      </c>
      <c r="Q86" s="93" t="s">
        <v>23</v>
      </c>
      <c r="R86" s="93" t="s">
        <v>1542</v>
      </c>
      <c r="S86" s="93" t="s">
        <v>199</v>
      </c>
      <c r="T86" s="93" t="s">
        <v>1029</v>
      </c>
      <c r="U86" s="93" t="s">
        <v>1347</v>
      </c>
      <c r="V86" s="93" t="s">
        <v>1348</v>
      </c>
      <c r="W86" s="93" t="s">
        <v>969</v>
      </c>
      <c r="X86" s="94">
        <v>45952.723311805552</v>
      </c>
      <c r="Y86" t="s">
        <v>961</v>
      </c>
      <c r="Z86" t="s">
        <v>48</v>
      </c>
      <c r="AA86" t="s">
        <v>115</v>
      </c>
      <c r="AB86" s="76">
        <v>91</v>
      </c>
      <c r="AC86" t="s">
        <v>23</v>
      </c>
      <c r="AD86" s="16" t="s">
        <v>1173</v>
      </c>
      <c r="AE86">
        <v>21</v>
      </c>
      <c r="AF86" t="s">
        <v>87</v>
      </c>
      <c r="AG86" t="s">
        <v>88</v>
      </c>
      <c r="AH86" t="s">
        <v>111</v>
      </c>
    </row>
    <row r="87" spans="2:34" s="15" customFormat="1" x14ac:dyDescent="0.25">
      <c r="C87" s="25" t="s">
        <v>25</v>
      </c>
      <c r="D87" s="32">
        <f t="shared" si="17"/>
        <v>0</v>
      </c>
      <c r="E87" s="32">
        <f t="shared" si="18"/>
        <v>0</v>
      </c>
      <c r="F87" s="32">
        <f t="shared" si="19"/>
        <v>0</v>
      </c>
      <c r="G87" s="32">
        <f t="shared" si="20"/>
        <v>0</v>
      </c>
      <c r="H87" s="32">
        <f t="shared" si="21"/>
        <v>0</v>
      </c>
      <c r="I87" s="32">
        <f t="shared" si="22"/>
        <v>0</v>
      </c>
      <c r="J87" s="35">
        <f t="shared" si="23"/>
        <v>0</v>
      </c>
      <c r="M87" s="93" t="s">
        <v>961</v>
      </c>
      <c r="N87" s="93" t="s">
        <v>49</v>
      </c>
      <c r="O87" s="93" t="s">
        <v>114</v>
      </c>
      <c r="P87" s="93" t="s">
        <v>1453</v>
      </c>
      <c r="Q87" s="93" t="s">
        <v>23</v>
      </c>
      <c r="R87" s="93" t="s">
        <v>1543</v>
      </c>
      <c r="S87" s="93" t="s">
        <v>107</v>
      </c>
      <c r="T87" s="93" t="s">
        <v>1029</v>
      </c>
      <c r="U87" s="93" t="s">
        <v>1347</v>
      </c>
      <c r="V87" s="93" t="s">
        <v>1348</v>
      </c>
      <c r="W87" s="93" t="s">
        <v>969</v>
      </c>
      <c r="X87" s="94">
        <v>45952.710651354166</v>
      </c>
      <c r="Y87" t="s">
        <v>961</v>
      </c>
      <c r="Z87" t="s">
        <v>48</v>
      </c>
      <c r="AA87" t="s">
        <v>115</v>
      </c>
      <c r="AB87" t="s">
        <v>1174</v>
      </c>
      <c r="AC87" t="s">
        <v>23</v>
      </c>
      <c r="AD87" s="16" t="s">
        <v>1175</v>
      </c>
      <c r="AE87">
        <v>25</v>
      </c>
      <c r="AF87" t="s">
        <v>87</v>
      </c>
      <c r="AG87" t="s">
        <v>88</v>
      </c>
      <c r="AH87" t="s">
        <v>111</v>
      </c>
    </row>
    <row r="88" spans="2:34" s="15" customFormat="1" x14ac:dyDescent="0.25">
      <c r="C88" s="25" t="s">
        <v>26</v>
      </c>
      <c r="D88" s="32">
        <f t="shared" si="17"/>
        <v>0</v>
      </c>
      <c r="E88" s="32">
        <f t="shared" si="18"/>
        <v>0</v>
      </c>
      <c r="F88" s="32">
        <f t="shared" si="19"/>
        <v>0</v>
      </c>
      <c r="G88" s="32">
        <f t="shared" si="20"/>
        <v>0</v>
      </c>
      <c r="H88" s="32">
        <f t="shared" si="21"/>
        <v>0</v>
      </c>
      <c r="I88" s="32">
        <f t="shared" si="22"/>
        <v>0</v>
      </c>
      <c r="J88" s="35">
        <f t="shared" si="23"/>
        <v>0</v>
      </c>
      <c r="M88" s="93" t="s">
        <v>961</v>
      </c>
      <c r="N88" s="93" t="s">
        <v>49</v>
      </c>
      <c r="O88" s="93" t="s">
        <v>114</v>
      </c>
      <c r="P88" s="93" t="s">
        <v>1454</v>
      </c>
      <c r="Q88" s="93" t="s">
        <v>23</v>
      </c>
      <c r="R88" s="93" t="s">
        <v>1544</v>
      </c>
      <c r="S88" s="93" t="s">
        <v>106</v>
      </c>
      <c r="T88" s="93" t="s">
        <v>977</v>
      </c>
      <c r="U88" s="93" t="s">
        <v>152</v>
      </c>
      <c r="V88" s="93" t="s">
        <v>991</v>
      </c>
      <c r="W88" s="93" t="s">
        <v>969</v>
      </c>
      <c r="X88" s="94">
        <v>45950.736582210651</v>
      </c>
      <c r="Y88" t="s">
        <v>961</v>
      </c>
      <c r="Z88" t="s">
        <v>48</v>
      </c>
      <c r="AA88" t="s">
        <v>115</v>
      </c>
      <c r="AB88" t="s">
        <v>1176</v>
      </c>
      <c r="AC88" t="s">
        <v>23</v>
      </c>
      <c r="AD88" s="16" t="s">
        <v>1177</v>
      </c>
      <c r="AE88">
        <v>25</v>
      </c>
      <c r="AF88" t="s">
        <v>87</v>
      </c>
      <c r="AG88" t="s">
        <v>88</v>
      </c>
      <c r="AH88" t="s">
        <v>111</v>
      </c>
    </row>
    <row r="89" spans="2:34" s="15" customFormat="1" x14ac:dyDescent="0.25">
      <c r="C89" s="25" t="s">
        <v>27</v>
      </c>
      <c r="D89" s="32">
        <f t="shared" si="17"/>
        <v>0</v>
      </c>
      <c r="E89" s="32">
        <f t="shared" si="18"/>
        <v>0</v>
      </c>
      <c r="F89" s="32">
        <f t="shared" si="19"/>
        <v>0</v>
      </c>
      <c r="G89" s="32">
        <f t="shared" si="20"/>
        <v>0</v>
      </c>
      <c r="H89" s="32">
        <f t="shared" si="21"/>
        <v>0</v>
      </c>
      <c r="I89" s="32">
        <f t="shared" si="22"/>
        <v>0</v>
      </c>
      <c r="J89" s="35">
        <f t="shared" si="23"/>
        <v>0</v>
      </c>
      <c r="M89" s="93" t="s">
        <v>961</v>
      </c>
      <c r="N89" s="93" t="s">
        <v>49</v>
      </c>
      <c r="O89" s="93" t="s">
        <v>115</v>
      </c>
      <c r="P89" s="93" t="s">
        <v>1455</v>
      </c>
      <c r="Q89" s="93" t="s">
        <v>79</v>
      </c>
      <c r="R89" s="93" t="s">
        <v>1579</v>
      </c>
      <c r="S89" s="93" t="s">
        <v>106</v>
      </c>
      <c r="T89" s="93" t="s">
        <v>135</v>
      </c>
      <c r="U89" s="93" t="s">
        <v>82</v>
      </c>
      <c r="V89" s="93" t="s">
        <v>136</v>
      </c>
      <c r="W89" s="93" t="s">
        <v>969</v>
      </c>
      <c r="X89" s="94">
        <v>45951.827816469908</v>
      </c>
      <c r="Y89" t="s">
        <v>961</v>
      </c>
      <c r="Z89" t="s">
        <v>48</v>
      </c>
      <c r="AA89" t="s">
        <v>115</v>
      </c>
      <c r="AB89" t="s">
        <v>1020</v>
      </c>
      <c r="AC89" t="s">
        <v>31</v>
      </c>
      <c r="AD89" s="16" t="s">
        <v>1021</v>
      </c>
      <c r="AE89">
        <v>30</v>
      </c>
      <c r="AF89" t="s">
        <v>137</v>
      </c>
      <c r="AG89" t="s">
        <v>154</v>
      </c>
      <c r="AH89" t="s">
        <v>161</v>
      </c>
    </row>
    <row r="90" spans="2:34" s="15" customFormat="1" x14ac:dyDescent="0.25">
      <c r="B90" s="17" t="s">
        <v>41</v>
      </c>
      <c r="C90" s="25" t="s">
        <v>28</v>
      </c>
      <c r="D90" s="32">
        <f t="shared" si="17"/>
        <v>0</v>
      </c>
      <c r="E90" s="32">
        <f t="shared" si="18"/>
        <v>0</v>
      </c>
      <c r="F90" s="32">
        <f t="shared" si="19"/>
        <v>0</v>
      </c>
      <c r="G90" s="32">
        <f t="shared" si="20"/>
        <v>0</v>
      </c>
      <c r="H90" s="32">
        <f t="shared" si="21"/>
        <v>0</v>
      </c>
      <c r="I90" s="32">
        <f t="shared" si="22"/>
        <v>0</v>
      </c>
      <c r="J90" s="35">
        <f t="shared" si="23"/>
        <v>0</v>
      </c>
      <c r="M90" s="93" t="s">
        <v>961</v>
      </c>
      <c r="N90" s="93" t="s">
        <v>49</v>
      </c>
      <c r="O90" s="93" t="s">
        <v>115</v>
      </c>
      <c r="P90" s="93" t="s">
        <v>1456</v>
      </c>
      <c r="Q90" s="93" t="s">
        <v>79</v>
      </c>
      <c r="R90" s="93" t="s">
        <v>1580</v>
      </c>
      <c r="S90" s="93" t="s">
        <v>106</v>
      </c>
      <c r="T90" s="93" t="s">
        <v>135</v>
      </c>
      <c r="U90" s="93" t="s">
        <v>82</v>
      </c>
      <c r="V90" s="93" t="s">
        <v>136</v>
      </c>
      <c r="W90" s="93" t="s">
        <v>969</v>
      </c>
      <c r="X90" s="94">
        <v>45951.987802974538</v>
      </c>
      <c r="Y90" t="s">
        <v>961</v>
      </c>
      <c r="Z90" t="s">
        <v>48</v>
      </c>
      <c r="AA90" t="s">
        <v>115</v>
      </c>
      <c r="AB90" t="s">
        <v>1022</v>
      </c>
      <c r="AC90" t="s">
        <v>23</v>
      </c>
      <c r="AD90" s="16" t="s">
        <v>1023</v>
      </c>
      <c r="AE90">
        <v>30</v>
      </c>
      <c r="AF90" t="s">
        <v>137</v>
      </c>
      <c r="AG90" t="s">
        <v>154</v>
      </c>
      <c r="AH90" t="s">
        <v>161</v>
      </c>
    </row>
    <row r="91" spans="2:34" s="15" customFormat="1" x14ac:dyDescent="0.25">
      <c r="C91" s="25" t="s">
        <v>29</v>
      </c>
      <c r="D91" s="32">
        <f t="shared" si="17"/>
        <v>0</v>
      </c>
      <c r="E91" s="32">
        <f t="shared" si="18"/>
        <v>0</v>
      </c>
      <c r="F91" s="32">
        <f t="shared" si="19"/>
        <v>0</v>
      </c>
      <c r="G91" s="32">
        <f t="shared" si="20"/>
        <v>0</v>
      </c>
      <c r="H91" s="32">
        <f t="shared" si="21"/>
        <v>0</v>
      </c>
      <c r="I91" s="32">
        <f t="shared" si="22"/>
        <v>0</v>
      </c>
      <c r="J91" s="35">
        <f t="shared" si="23"/>
        <v>0</v>
      </c>
      <c r="M91" s="93" t="s">
        <v>961</v>
      </c>
      <c r="N91" s="93" t="s">
        <v>49</v>
      </c>
      <c r="O91" s="93" t="s">
        <v>115</v>
      </c>
      <c r="P91" s="93" t="s">
        <v>1457</v>
      </c>
      <c r="Q91" s="93" t="s">
        <v>23</v>
      </c>
      <c r="R91" s="93" t="s">
        <v>1545</v>
      </c>
      <c r="S91" s="93" t="s">
        <v>106</v>
      </c>
      <c r="T91" s="93" t="s">
        <v>135</v>
      </c>
      <c r="U91" s="93" t="s">
        <v>82</v>
      </c>
      <c r="V91" s="93" t="s">
        <v>136</v>
      </c>
      <c r="W91" s="93" t="s">
        <v>969</v>
      </c>
      <c r="X91" s="94">
        <v>45951.998890046299</v>
      </c>
      <c r="Y91" t="s">
        <v>961</v>
      </c>
      <c r="Z91" t="s">
        <v>48</v>
      </c>
      <c r="AA91" t="s">
        <v>115</v>
      </c>
      <c r="AB91" t="s">
        <v>1024</v>
      </c>
      <c r="AC91" t="s">
        <v>23</v>
      </c>
      <c r="AD91" s="16" t="s">
        <v>1025</v>
      </c>
      <c r="AE91">
        <v>30</v>
      </c>
      <c r="AF91" t="s">
        <v>137</v>
      </c>
      <c r="AG91" t="s">
        <v>154</v>
      </c>
      <c r="AH91" t="s">
        <v>161</v>
      </c>
    </row>
    <row r="92" spans="2:34" s="15" customFormat="1" x14ac:dyDescent="0.25">
      <c r="C92" s="25" t="s">
        <v>30</v>
      </c>
      <c r="D92" s="32">
        <f t="shared" si="17"/>
        <v>0</v>
      </c>
      <c r="E92" s="32">
        <f t="shared" si="18"/>
        <v>0</v>
      </c>
      <c r="F92" s="32">
        <f t="shared" si="19"/>
        <v>0</v>
      </c>
      <c r="G92" s="32">
        <f t="shared" si="20"/>
        <v>0</v>
      </c>
      <c r="H92" s="32">
        <f t="shared" si="21"/>
        <v>0</v>
      </c>
      <c r="I92" s="32">
        <f t="shared" si="22"/>
        <v>0</v>
      </c>
      <c r="J92" s="35">
        <f t="shared" si="23"/>
        <v>0</v>
      </c>
      <c r="M92" s="93" t="s">
        <v>961</v>
      </c>
      <c r="N92" s="93" t="s">
        <v>49</v>
      </c>
      <c r="O92" s="93" t="s">
        <v>115</v>
      </c>
      <c r="P92" s="93" t="s">
        <v>1509</v>
      </c>
      <c r="Q92" s="93" t="s">
        <v>23</v>
      </c>
      <c r="R92" s="93" t="s">
        <v>1546</v>
      </c>
      <c r="S92" s="93" t="s">
        <v>105</v>
      </c>
      <c r="T92" s="93" t="s">
        <v>87</v>
      </c>
      <c r="U92" s="93" t="s">
        <v>88</v>
      </c>
      <c r="V92" s="93" t="s">
        <v>111</v>
      </c>
      <c r="W92" s="93" t="s">
        <v>969</v>
      </c>
      <c r="X92" s="94">
        <v>45952.044875231484</v>
      </c>
      <c r="Y92" t="s">
        <v>961</v>
      </c>
      <c r="Z92" t="s">
        <v>48</v>
      </c>
      <c r="AA92" t="s">
        <v>115</v>
      </c>
      <c r="AB92" t="s">
        <v>1026</v>
      </c>
      <c r="AC92" t="s">
        <v>23</v>
      </c>
      <c r="AD92" s="16" t="s">
        <v>1027</v>
      </c>
      <c r="AE92">
        <v>30</v>
      </c>
      <c r="AF92" t="s">
        <v>137</v>
      </c>
      <c r="AG92" t="s">
        <v>154</v>
      </c>
      <c r="AH92" t="s">
        <v>161</v>
      </c>
    </row>
    <row r="93" spans="2:34" s="15" customFormat="1" x14ac:dyDescent="0.25">
      <c r="C93" s="25" t="s">
        <v>79</v>
      </c>
      <c r="D93" s="32">
        <f t="shared" si="17"/>
        <v>0</v>
      </c>
      <c r="E93" s="32">
        <f t="shared" si="18"/>
        <v>0</v>
      </c>
      <c r="F93" s="32">
        <f t="shared" si="19"/>
        <v>0</v>
      </c>
      <c r="G93" s="32">
        <f t="shared" si="20"/>
        <v>0</v>
      </c>
      <c r="H93" s="32">
        <f t="shared" si="21"/>
        <v>0</v>
      </c>
      <c r="I93" s="32">
        <f t="shared" si="22"/>
        <v>0</v>
      </c>
      <c r="J93" s="35">
        <f t="shared" si="23"/>
        <v>0</v>
      </c>
      <c r="M93" s="93" t="s">
        <v>961</v>
      </c>
      <c r="N93" s="93" t="s">
        <v>49</v>
      </c>
      <c r="O93" s="93" t="s">
        <v>115</v>
      </c>
      <c r="P93" s="93" t="s">
        <v>1458</v>
      </c>
      <c r="Q93" s="93" t="s">
        <v>29</v>
      </c>
      <c r="R93" s="93" t="s">
        <v>1581</v>
      </c>
      <c r="S93" s="93" t="s">
        <v>147</v>
      </c>
      <c r="T93" s="93" t="s">
        <v>87</v>
      </c>
      <c r="U93" s="93" t="s">
        <v>88</v>
      </c>
      <c r="V93" s="93" t="s">
        <v>111</v>
      </c>
      <c r="W93" s="93" t="s">
        <v>969</v>
      </c>
      <c r="X93" s="94">
        <v>45955.929026701386</v>
      </c>
      <c r="Y93" t="s">
        <v>961</v>
      </c>
      <c r="Z93" t="s">
        <v>48</v>
      </c>
      <c r="AA93" t="s">
        <v>115</v>
      </c>
      <c r="AB93" t="s">
        <v>1178</v>
      </c>
      <c r="AC93" t="s">
        <v>29</v>
      </c>
      <c r="AD93" s="16" t="s">
        <v>1179</v>
      </c>
      <c r="AE93">
        <v>8</v>
      </c>
      <c r="AF93" t="s">
        <v>85</v>
      </c>
      <c r="AG93" t="s">
        <v>84</v>
      </c>
      <c r="AH93" t="s">
        <v>116</v>
      </c>
    </row>
    <row r="94" spans="2:34" s="15" customFormat="1" x14ac:dyDescent="0.25">
      <c r="C94" s="25" t="s">
        <v>31</v>
      </c>
      <c r="D94" s="32">
        <f t="shared" si="17"/>
        <v>0</v>
      </c>
      <c r="E94" s="32">
        <f t="shared" si="18"/>
        <v>0</v>
      </c>
      <c r="F94" s="32">
        <f t="shared" si="19"/>
        <v>0</v>
      </c>
      <c r="G94" s="32">
        <f t="shared" si="20"/>
        <v>0</v>
      </c>
      <c r="H94" s="32">
        <f t="shared" si="21"/>
        <v>0</v>
      </c>
      <c r="I94" s="32">
        <f t="shared" si="22"/>
        <v>0</v>
      </c>
      <c r="J94" s="35">
        <f t="shared" si="23"/>
        <v>0</v>
      </c>
      <c r="M94" s="93" t="s">
        <v>961</v>
      </c>
      <c r="N94" s="93" t="s">
        <v>49</v>
      </c>
      <c r="O94" s="93" t="s">
        <v>115</v>
      </c>
      <c r="P94" s="93" t="s">
        <v>1459</v>
      </c>
      <c r="Q94" s="93" t="s">
        <v>23</v>
      </c>
      <c r="R94" s="93" t="s">
        <v>1547</v>
      </c>
      <c r="S94" s="93" t="s">
        <v>106</v>
      </c>
      <c r="T94" s="93" t="s">
        <v>135</v>
      </c>
      <c r="U94" s="93" t="s">
        <v>82</v>
      </c>
      <c r="V94" s="93" t="s">
        <v>136</v>
      </c>
      <c r="W94" s="93" t="s">
        <v>969</v>
      </c>
      <c r="X94" s="94">
        <v>45951.992424884258</v>
      </c>
      <c r="Y94" t="s">
        <v>961</v>
      </c>
      <c r="Z94" t="s">
        <v>47</v>
      </c>
      <c r="AA94" t="s">
        <v>108</v>
      </c>
      <c r="AB94" t="s">
        <v>1180</v>
      </c>
      <c r="AC94" t="s">
        <v>79</v>
      </c>
      <c r="AD94" s="16" t="s">
        <v>1181</v>
      </c>
      <c r="AE94">
        <v>34</v>
      </c>
      <c r="AF94" t="s">
        <v>137</v>
      </c>
      <c r="AG94" t="s">
        <v>82</v>
      </c>
      <c r="AH94" t="s">
        <v>132</v>
      </c>
    </row>
    <row r="95" spans="2:34" s="15" customFormat="1" x14ac:dyDescent="0.25">
      <c r="C95" s="25" t="s">
        <v>32</v>
      </c>
      <c r="D95" s="32">
        <f t="shared" si="17"/>
        <v>0</v>
      </c>
      <c r="E95" s="32">
        <f t="shared" si="18"/>
        <v>0</v>
      </c>
      <c r="F95" s="32">
        <f t="shared" si="19"/>
        <v>0</v>
      </c>
      <c r="G95" s="32">
        <f t="shared" si="20"/>
        <v>0</v>
      </c>
      <c r="H95" s="32">
        <f t="shared" si="21"/>
        <v>0</v>
      </c>
      <c r="I95" s="32">
        <f t="shared" si="22"/>
        <v>0</v>
      </c>
      <c r="J95" s="35">
        <f t="shared" si="23"/>
        <v>0</v>
      </c>
      <c r="M95" s="93" t="s">
        <v>961</v>
      </c>
      <c r="N95" s="93" t="s">
        <v>49</v>
      </c>
      <c r="O95" s="93" t="s">
        <v>115</v>
      </c>
      <c r="P95" s="93" t="s">
        <v>1510</v>
      </c>
      <c r="Q95" s="93" t="s">
        <v>29</v>
      </c>
      <c r="R95" s="93" t="s">
        <v>1582</v>
      </c>
      <c r="S95" s="93" t="s">
        <v>170</v>
      </c>
      <c r="T95" s="93" t="s">
        <v>87</v>
      </c>
      <c r="U95" s="93" t="s">
        <v>88</v>
      </c>
      <c r="V95" s="93" t="s">
        <v>111</v>
      </c>
      <c r="W95" s="93" t="s">
        <v>969</v>
      </c>
      <c r="X95" s="94">
        <v>45952.884036226853</v>
      </c>
      <c r="Y95" t="s">
        <v>961</v>
      </c>
      <c r="Z95" t="s">
        <v>47</v>
      </c>
      <c r="AA95" t="s">
        <v>108</v>
      </c>
      <c r="AB95" t="s">
        <v>1182</v>
      </c>
      <c r="AC95" t="s">
        <v>79</v>
      </c>
      <c r="AD95" s="16" t="s">
        <v>1183</v>
      </c>
      <c r="AE95">
        <v>34</v>
      </c>
      <c r="AF95" t="s">
        <v>137</v>
      </c>
      <c r="AG95" t="s">
        <v>82</v>
      </c>
      <c r="AH95" t="s">
        <v>132</v>
      </c>
    </row>
    <row r="96" spans="2:34" s="15" customFormat="1" x14ac:dyDescent="0.25">
      <c r="C96" s="25" t="s">
        <v>33</v>
      </c>
      <c r="D96" s="32">
        <f t="shared" si="17"/>
        <v>0</v>
      </c>
      <c r="E96" s="32">
        <f t="shared" si="18"/>
        <v>0</v>
      </c>
      <c r="F96" s="32">
        <f t="shared" si="19"/>
        <v>0</v>
      </c>
      <c r="G96" s="32">
        <f t="shared" si="20"/>
        <v>0</v>
      </c>
      <c r="H96" s="32">
        <f t="shared" si="21"/>
        <v>0</v>
      </c>
      <c r="I96" s="32">
        <f t="shared" si="22"/>
        <v>0</v>
      </c>
      <c r="J96" s="35">
        <f t="shared" si="23"/>
        <v>0</v>
      </c>
      <c r="M96" s="93" t="s">
        <v>961</v>
      </c>
      <c r="N96" s="93" t="s">
        <v>49</v>
      </c>
      <c r="O96" s="93" t="s">
        <v>115</v>
      </c>
      <c r="P96" s="93" t="s">
        <v>1460</v>
      </c>
      <c r="Q96" s="93" t="s">
        <v>23</v>
      </c>
      <c r="R96" s="93" t="s">
        <v>1548</v>
      </c>
      <c r="S96" s="93" t="s">
        <v>107</v>
      </c>
      <c r="T96" s="93" t="s">
        <v>135</v>
      </c>
      <c r="U96" s="93" t="s">
        <v>82</v>
      </c>
      <c r="V96" s="93" t="s">
        <v>136</v>
      </c>
      <c r="W96" s="93" t="s">
        <v>969</v>
      </c>
      <c r="X96" s="94">
        <v>45952.01866559028</v>
      </c>
      <c r="Y96" t="s">
        <v>961</v>
      </c>
      <c r="Z96" t="s">
        <v>47</v>
      </c>
      <c r="AA96" t="s">
        <v>108</v>
      </c>
      <c r="AB96" t="s">
        <v>1184</v>
      </c>
      <c r="AC96" t="s">
        <v>79</v>
      </c>
      <c r="AD96" s="16" t="s">
        <v>1185</v>
      </c>
      <c r="AE96">
        <v>34</v>
      </c>
      <c r="AF96" t="s">
        <v>137</v>
      </c>
      <c r="AG96" t="s">
        <v>82</v>
      </c>
      <c r="AH96" t="s">
        <v>132</v>
      </c>
    </row>
    <row r="97" spans="3:34" s="15" customFormat="1" x14ac:dyDescent="0.25">
      <c r="C97" s="25" t="s">
        <v>34</v>
      </c>
      <c r="D97" s="32">
        <f t="shared" si="17"/>
        <v>0</v>
      </c>
      <c r="E97" s="32">
        <f t="shared" si="18"/>
        <v>0</v>
      </c>
      <c r="F97" s="32">
        <f t="shared" si="19"/>
        <v>0</v>
      </c>
      <c r="G97" s="32">
        <f t="shared" si="20"/>
        <v>0</v>
      </c>
      <c r="H97" s="32">
        <f t="shared" si="21"/>
        <v>0</v>
      </c>
      <c r="I97" s="32">
        <f t="shared" si="22"/>
        <v>0</v>
      </c>
      <c r="J97" s="35">
        <f t="shared" si="23"/>
        <v>0</v>
      </c>
      <c r="M97" s="93" t="s">
        <v>961</v>
      </c>
      <c r="N97" s="93" t="s">
        <v>49</v>
      </c>
      <c r="O97" s="93" t="s">
        <v>115</v>
      </c>
      <c r="P97" s="93" t="s">
        <v>1511</v>
      </c>
      <c r="Q97" s="93" t="s">
        <v>23</v>
      </c>
      <c r="R97" s="93" t="s">
        <v>1549</v>
      </c>
      <c r="S97" s="93" t="s">
        <v>155</v>
      </c>
      <c r="T97" s="93" t="s">
        <v>87</v>
      </c>
      <c r="U97" s="93" t="s">
        <v>88</v>
      </c>
      <c r="V97" s="93" t="s">
        <v>111</v>
      </c>
      <c r="W97" s="93" t="s">
        <v>969</v>
      </c>
      <c r="X97" s="94">
        <v>45952.053330289353</v>
      </c>
      <c r="Y97" t="s">
        <v>42</v>
      </c>
      <c r="Z97" t="s">
        <v>49</v>
      </c>
      <c r="AA97" t="s">
        <v>114</v>
      </c>
      <c r="AB97" t="s">
        <v>1186</v>
      </c>
      <c r="AC97" t="s">
        <v>20</v>
      </c>
      <c r="AD97" s="16" t="s">
        <v>1187</v>
      </c>
      <c r="AE97">
        <v>28</v>
      </c>
      <c r="AF97" t="s">
        <v>1188</v>
      </c>
      <c r="AG97" t="s">
        <v>1189</v>
      </c>
      <c r="AH97" t="s">
        <v>1190</v>
      </c>
    </row>
    <row r="98" spans="3:34" s="15" customFormat="1" x14ac:dyDescent="0.25">
      <c r="C98" s="25" t="s">
        <v>35</v>
      </c>
      <c r="D98" s="32">
        <f t="shared" si="17"/>
        <v>0</v>
      </c>
      <c r="E98" s="32">
        <f t="shared" si="18"/>
        <v>0</v>
      </c>
      <c r="F98" s="32">
        <f t="shared" si="19"/>
        <v>0</v>
      </c>
      <c r="G98" s="32">
        <f t="shared" si="20"/>
        <v>0</v>
      </c>
      <c r="H98" s="32">
        <f t="shared" si="21"/>
        <v>0</v>
      </c>
      <c r="I98" s="32">
        <f t="shared" si="22"/>
        <v>0</v>
      </c>
      <c r="J98" s="35">
        <f t="shared" si="23"/>
        <v>0</v>
      </c>
      <c r="M98" s="93" t="s">
        <v>961</v>
      </c>
      <c r="N98" s="93" t="s">
        <v>49</v>
      </c>
      <c r="O98" s="93" t="s">
        <v>115</v>
      </c>
      <c r="P98" s="93" t="s">
        <v>1461</v>
      </c>
      <c r="Q98" s="93" t="s">
        <v>29</v>
      </c>
      <c r="R98" s="93" t="s">
        <v>1583</v>
      </c>
      <c r="S98" s="93" t="s">
        <v>147</v>
      </c>
      <c r="T98" s="93" t="s">
        <v>87</v>
      </c>
      <c r="U98" s="93" t="s">
        <v>88</v>
      </c>
      <c r="V98" s="93" t="s">
        <v>111</v>
      </c>
      <c r="W98" s="93" t="s">
        <v>969</v>
      </c>
      <c r="X98" s="94">
        <v>45955.924296377314</v>
      </c>
      <c r="Y98" t="s">
        <v>42</v>
      </c>
      <c r="Z98" t="s">
        <v>49</v>
      </c>
      <c r="AA98" t="s">
        <v>114</v>
      </c>
      <c r="AB98" s="76" t="s">
        <v>1191</v>
      </c>
      <c r="AC98" t="s">
        <v>20</v>
      </c>
      <c r="AD98" s="16" t="s">
        <v>1192</v>
      </c>
      <c r="AE98">
        <v>29</v>
      </c>
      <c r="AF98" t="s">
        <v>1188</v>
      </c>
      <c r="AG98" t="s">
        <v>1189</v>
      </c>
      <c r="AH98" t="s">
        <v>1190</v>
      </c>
    </row>
    <row r="99" spans="3:34" s="15" customFormat="1" x14ac:dyDescent="0.25">
      <c r="C99" s="25" t="s">
        <v>36</v>
      </c>
      <c r="D99" s="32">
        <f t="shared" si="17"/>
        <v>0</v>
      </c>
      <c r="E99" s="32">
        <f t="shared" si="18"/>
        <v>0</v>
      </c>
      <c r="F99" s="32">
        <f t="shared" si="19"/>
        <v>0</v>
      </c>
      <c r="G99" s="32">
        <f t="shared" si="20"/>
        <v>2</v>
      </c>
      <c r="H99" s="32">
        <f t="shared" si="21"/>
        <v>0</v>
      </c>
      <c r="I99" s="32">
        <f t="shared" si="22"/>
        <v>0</v>
      </c>
      <c r="J99" s="35">
        <f>SUM(D99:I99)</f>
        <v>2</v>
      </c>
      <c r="M99" s="93" t="s">
        <v>961</v>
      </c>
      <c r="N99" s="93" t="s">
        <v>49</v>
      </c>
      <c r="O99" s="93" t="s">
        <v>115</v>
      </c>
      <c r="P99" s="93" t="s">
        <v>1512</v>
      </c>
      <c r="Q99" s="93" t="s">
        <v>23</v>
      </c>
      <c r="R99" s="93" t="s">
        <v>1550</v>
      </c>
      <c r="S99" s="93" t="s">
        <v>199</v>
      </c>
      <c r="T99" s="93" t="s">
        <v>81</v>
      </c>
      <c r="U99" s="93" t="s">
        <v>84</v>
      </c>
      <c r="V99" s="93" t="s">
        <v>111</v>
      </c>
      <c r="W99" s="93" t="s">
        <v>969</v>
      </c>
      <c r="X99" s="94">
        <v>45952.905429629631</v>
      </c>
      <c r="Y99" t="s">
        <v>42</v>
      </c>
      <c r="Z99" t="s">
        <v>49</v>
      </c>
      <c r="AA99" t="s">
        <v>114</v>
      </c>
      <c r="AB99" t="s">
        <v>1193</v>
      </c>
      <c r="AC99" t="s">
        <v>20</v>
      </c>
      <c r="AD99" s="16" t="s">
        <v>1194</v>
      </c>
      <c r="AE99">
        <v>30</v>
      </c>
      <c r="AF99" t="s">
        <v>1188</v>
      </c>
      <c r="AG99" t="s">
        <v>1189</v>
      </c>
      <c r="AH99" t="s">
        <v>1190</v>
      </c>
    </row>
    <row r="100" spans="3:34" s="15" customFormat="1" x14ac:dyDescent="0.25">
      <c r="C100" s="25" t="s">
        <v>37</v>
      </c>
      <c r="D100" s="32">
        <f t="shared" si="17"/>
        <v>0</v>
      </c>
      <c r="E100" s="32">
        <f t="shared" si="18"/>
        <v>0</v>
      </c>
      <c r="F100" s="32">
        <f t="shared" si="19"/>
        <v>0</v>
      </c>
      <c r="G100" s="32">
        <f t="shared" si="20"/>
        <v>0</v>
      </c>
      <c r="H100" s="32">
        <f t="shared" si="21"/>
        <v>0</v>
      </c>
      <c r="I100" s="32">
        <f t="shared" si="22"/>
        <v>0</v>
      </c>
      <c r="J100" s="35">
        <f t="shared" si="23"/>
        <v>0</v>
      </c>
      <c r="M100" s="93" t="s">
        <v>961</v>
      </c>
      <c r="N100" s="93" t="s">
        <v>49</v>
      </c>
      <c r="O100" s="93" t="s">
        <v>115</v>
      </c>
      <c r="P100" s="93" t="s">
        <v>1462</v>
      </c>
      <c r="Q100" s="93" t="s">
        <v>79</v>
      </c>
      <c r="R100" s="93" t="s">
        <v>1584</v>
      </c>
      <c r="S100" s="93" t="s">
        <v>106</v>
      </c>
      <c r="T100" s="93" t="s">
        <v>135</v>
      </c>
      <c r="U100" s="93" t="s">
        <v>82</v>
      </c>
      <c r="V100" s="93" t="s">
        <v>136</v>
      </c>
      <c r="W100" s="93" t="s">
        <v>969</v>
      </c>
      <c r="X100" s="94">
        <v>45951.794993437499</v>
      </c>
      <c r="Y100" t="s">
        <v>42</v>
      </c>
      <c r="Z100" t="s">
        <v>49</v>
      </c>
      <c r="AA100" t="s">
        <v>114</v>
      </c>
      <c r="AB100" t="s">
        <v>1195</v>
      </c>
      <c r="AC100" t="s">
        <v>20</v>
      </c>
      <c r="AD100" s="16" t="s">
        <v>1196</v>
      </c>
      <c r="AE100">
        <v>19</v>
      </c>
      <c r="AF100" t="s">
        <v>1188</v>
      </c>
      <c r="AG100" t="s">
        <v>1189</v>
      </c>
      <c r="AH100" t="s">
        <v>1190</v>
      </c>
    </row>
    <row r="101" spans="3:34" s="15" customFormat="1" x14ac:dyDescent="0.25">
      <c r="C101" s="25" t="s">
        <v>38</v>
      </c>
      <c r="D101" s="32">
        <f t="shared" si="17"/>
        <v>0</v>
      </c>
      <c r="E101" s="32">
        <f t="shared" si="18"/>
        <v>0</v>
      </c>
      <c r="F101" s="32">
        <f t="shared" si="19"/>
        <v>0</v>
      </c>
      <c r="G101" s="32">
        <f t="shared" si="20"/>
        <v>0</v>
      </c>
      <c r="H101" s="32">
        <f t="shared" si="21"/>
        <v>0</v>
      </c>
      <c r="I101" s="32">
        <f t="shared" si="22"/>
        <v>0</v>
      </c>
      <c r="J101" s="35">
        <f>SUM(D101:I101)</f>
        <v>0</v>
      </c>
      <c r="M101" s="93" t="s">
        <v>961</v>
      </c>
      <c r="N101" s="93" t="s">
        <v>49</v>
      </c>
      <c r="O101" s="93" t="s">
        <v>115</v>
      </c>
      <c r="P101" s="93" t="s">
        <v>1513</v>
      </c>
      <c r="Q101" s="93" t="s">
        <v>23</v>
      </c>
      <c r="R101" s="93" t="s">
        <v>1551</v>
      </c>
      <c r="S101" s="93" t="s">
        <v>199</v>
      </c>
      <c r="T101" s="93" t="s">
        <v>81</v>
      </c>
      <c r="U101" s="93" t="s">
        <v>84</v>
      </c>
      <c r="V101" s="93" t="s">
        <v>111</v>
      </c>
      <c r="W101" s="93" t="s">
        <v>969</v>
      </c>
      <c r="X101" s="94">
        <v>45953.057607256946</v>
      </c>
      <c r="Y101" t="s">
        <v>42</v>
      </c>
      <c r="Z101" t="s">
        <v>49</v>
      </c>
      <c r="AA101" t="s">
        <v>114</v>
      </c>
      <c r="AB101" t="s">
        <v>1197</v>
      </c>
      <c r="AC101" t="s">
        <v>20</v>
      </c>
      <c r="AD101" s="16" t="s">
        <v>1198</v>
      </c>
      <c r="AE101">
        <v>20</v>
      </c>
      <c r="AF101" t="s">
        <v>1188</v>
      </c>
      <c r="AG101" t="s">
        <v>1189</v>
      </c>
      <c r="AH101" t="s">
        <v>1190</v>
      </c>
    </row>
    <row r="102" spans="3:34" s="15" customFormat="1" x14ac:dyDescent="0.25">
      <c r="C102" s="25" t="s">
        <v>975</v>
      </c>
      <c r="D102" s="32">
        <f t="shared" si="17"/>
        <v>0</v>
      </c>
      <c r="E102" s="32">
        <f t="shared" si="18"/>
        <v>0</v>
      </c>
      <c r="F102" s="32">
        <f t="shared" si="19"/>
        <v>0</v>
      </c>
      <c r="G102" s="32">
        <f t="shared" si="20"/>
        <v>0</v>
      </c>
      <c r="H102" s="32">
        <f t="shared" si="21"/>
        <v>0</v>
      </c>
      <c r="I102" s="32">
        <f t="shared" si="22"/>
        <v>0</v>
      </c>
      <c r="J102" s="35">
        <f>SUM(Table41012[[#This Row],[New Drill]:[Re-Abandon]])</f>
        <v>0</v>
      </c>
      <c r="M102" s="93" t="s">
        <v>961</v>
      </c>
      <c r="N102" s="93" t="s">
        <v>49</v>
      </c>
      <c r="O102" s="93" t="s">
        <v>115</v>
      </c>
      <c r="P102" s="93" t="s">
        <v>1463</v>
      </c>
      <c r="Q102" s="93" t="s">
        <v>29</v>
      </c>
      <c r="R102" s="93" t="s">
        <v>1585</v>
      </c>
      <c r="S102" s="93" t="s">
        <v>199</v>
      </c>
      <c r="T102" s="93" t="s">
        <v>81</v>
      </c>
      <c r="U102" s="93" t="s">
        <v>84</v>
      </c>
      <c r="V102" s="93" t="s">
        <v>111</v>
      </c>
      <c r="W102" s="93" t="s">
        <v>969</v>
      </c>
      <c r="X102" s="94">
        <v>45952.942257719908</v>
      </c>
      <c r="Y102" t="s">
        <v>42</v>
      </c>
      <c r="Z102" t="s">
        <v>49</v>
      </c>
      <c r="AA102" t="s">
        <v>114</v>
      </c>
      <c r="AB102" t="s">
        <v>1199</v>
      </c>
      <c r="AC102" t="s">
        <v>20</v>
      </c>
      <c r="AD102" s="16" t="s">
        <v>1200</v>
      </c>
      <c r="AE102">
        <v>24</v>
      </c>
      <c r="AF102" t="s">
        <v>1188</v>
      </c>
      <c r="AG102" t="s">
        <v>1201</v>
      </c>
      <c r="AH102" t="s">
        <v>1190</v>
      </c>
    </row>
    <row r="103" spans="3:34" s="15" customFormat="1" x14ac:dyDescent="0.25">
      <c r="C103" s="31" t="s">
        <v>39</v>
      </c>
      <c r="D103" s="36">
        <f t="shared" ref="D103:I103" si="24">SUM(D82:D102)</f>
        <v>0</v>
      </c>
      <c r="E103" s="36">
        <f t="shared" si="24"/>
        <v>0</v>
      </c>
      <c r="F103" s="36">
        <f t="shared" si="24"/>
        <v>0</v>
      </c>
      <c r="G103" s="36">
        <f t="shared" si="24"/>
        <v>2</v>
      </c>
      <c r="H103" s="36">
        <f t="shared" si="24"/>
        <v>1</v>
      </c>
      <c r="I103" s="36">
        <f t="shared" si="24"/>
        <v>0</v>
      </c>
      <c r="J103" s="37">
        <f>SUM(J82:J102)</f>
        <v>3</v>
      </c>
      <c r="M103" s="93" t="s">
        <v>961</v>
      </c>
      <c r="N103" s="93" t="s">
        <v>49</v>
      </c>
      <c r="O103" s="93" t="s">
        <v>115</v>
      </c>
      <c r="P103" s="93" t="s">
        <v>1464</v>
      </c>
      <c r="Q103" s="93" t="s">
        <v>79</v>
      </c>
      <c r="R103" s="93" t="s">
        <v>1586</v>
      </c>
      <c r="S103" s="93" t="s">
        <v>98</v>
      </c>
      <c r="T103" s="93" t="s">
        <v>135</v>
      </c>
      <c r="U103" s="93" t="s">
        <v>82</v>
      </c>
      <c r="V103" s="93" t="s">
        <v>136</v>
      </c>
      <c r="W103" s="93" t="s">
        <v>969</v>
      </c>
      <c r="X103" s="94">
        <v>45951.812107025464</v>
      </c>
      <c r="Y103" t="s">
        <v>42</v>
      </c>
      <c r="Z103" t="s">
        <v>49</v>
      </c>
      <c r="AA103" t="s">
        <v>114</v>
      </c>
      <c r="AB103" t="s">
        <v>1202</v>
      </c>
      <c r="AC103" t="s">
        <v>20</v>
      </c>
      <c r="AD103" s="16" t="s">
        <v>1203</v>
      </c>
      <c r="AE103">
        <v>20</v>
      </c>
      <c r="AF103" t="s">
        <v>1188</v>
      </c>
      <c r="AG103" t="s">
        <v>1189</v>
      </c>
      <c r="AH103" t="s">
        <v>1190</v>
      </c>
    </row>
    <row r="104" spans="3:34" s="15" customFormat="1" x14ac:dyDescent="0.25">
      <c r="D104" s="28"/>
      <c r="E104" s="28"/>
      <c r="F104" s="28"/>
      <c r="G104" s="28"/>
      <c r="H104" s="28"/>
      <c r="I104" s="28"/>
      <c r="J104" s="28"/>
      <c r="M104" s="93" t="s">
        <v>961</v>
      </c>
      <c r="N104" s="93" t="s">
        <v>49</v>
      </c>
      <c r="O104" s="93" t="s">
        <v>115</v>
      </c>
      <c r="P104" s="93" t="s">
        <v>1465</v>
      </c>
      <c r="Q104" s="93" t="s">
        <v>79</v>
      </c>
      <c r="R104" s="93" t="s">
        <v>1587</v>
      </c>
      <c r="S104" s="93" t="s">
        <v>98</v>
      </c>
      <c r="T104" s="93" t="s">
        <v>135</v>
      </c>
      <c r="U104" s="93" t="s">
        <v>82</v>
      </c>
      <c r="V104" s="93" t="s">
        <v>136</v>
      </c>
      <c r="W104" s="93" t="s">
        <v>969</v>
      </c>
      <c r="X104" s="94">
        <v>45951.694045219905</v>
      </c>
      <c r="Y104" t="s">
        <v>42</v>
      </c>
      <c r="Z104" t="s">
        <v>49</v>
      </c>
      <c r="AA104" t="s">
        <v>114</v>
      </c>
      <c r="AB104" t="s">
        <v>1204</v>
      </c>
      <c r="AC104" t="s">
        <v>20</v>
      </c>
      <c r="AD104" s="16" t="s">
        <v>1205</v>
      </c>
      <c r="AE104">
        <v>35</v>
      </c>
      <c r="AF104" t="s">
        <v>1188</v>
      </c>
      <c r="AG104" t="s">
        <v>1201</v>
      </c>
      <c r="AH104" t="s">
        <v>1190</v>
      </c>
    </row>
    <row r="105" spans="3:34" s="15" customFormat="1" ht="15.75" x14ac:dyDescent="0.25">
      <c r="D105" s="72" t="e">
        <f>_xlfn.CONCAT(G4," ",G6)</f>
        <v>#REF!</v>
      </c>
      <c r="E105" s="28"/>
      <c r="F105" s="28"/>
      <c r="G105" s="28"/>
      <c r="H105" s="28"/>
      <c r="I105" s="28"/>
      <c r="J105" s="28"/>
      <c r="M105" s="93" t="s">
        <v>961</v>
      </c>
      <c r="N105" s="93" t="s">
        <v>49</v>
      </c>
      <c r="O105" s="93" t="s">
        <v>115</v>
      </c>
      <c r="P105" s="93" t="s">
        <v>1466</v>
      </c>
      <c r="Q105" s="93" t="s">
        <v>23</v>
      </c>
      <c r="R105" s="93" t="s">
        <v>1552</v>
      </c>
      <c r="S105" s="93" t="s">
        <v>147</v>
      </c>
      <c r="T105" s="93" t="s">
        <v>87</v>
      </c>
      <c r="U105" s="93" t="s">
        <v>88</v>
      </c>
      <c r="V105" s="93" t="s">
        <v>111</v>
      </c>
      <c r="W105" s="93" t="s">
        <v>969</v>
      </c>
      <c r="X105" s="94">
        <v>45955.849037002314</v>
      </c>
      <c r="Y105" t="s">
        <v>42</v>
      </c>
      <c r="Z105" t="s">
        <v>49</v>
      </c>
      <c r="AA105" t="s">
        <v>114</v>
      </c>
      <c r="AB105" t="s">
        <v>1206</v>
      </c>
      <c r="AC105" t="s">
        <v>20</v>
      </c>
      <c r="AD105" s="16" t="s">
        <v>1207</v>
      </c>
      <c r="AE105">
        <v>4</v>
      </c>
      <c r="AF105" t="s">
        <v>1188</v>
      </c>
      <c r="AG105" t="s">
        <v>1201</v>
      </c>
      <c r="AH105" t="s">
        <v>1190</v>
      </c>
    </row>
    <row r="106" spans="3:34" s="15" customFormat="1" ht="20.25" x14ac:dyDescent="0.25">
      <c r="D106" s="30"/>
      <c r="E106" s="28"/>
      <c r="G106" s="55" t="s">
        <v>68</v>
      </c>
      <c r="H106" s="28"/>
      <c r="I106" s="28"/>
      <c r="J106" s="28"/>
      <c r="K106" s="13"/>
      <c r="M106" s="93" t="s">
        <v>961</v>
      </c>
      <c r="N106" s="93" t="s">
        <v>49</v>
      </c>
      <c r="O106" s="93" t="s">
        <v>115</v>
      </c>
      <c r="P106" s="93" t="s">
        <v>1514</v>
      </c>
      <c r="Q106" s="93" t="s">
        <v>23</v>
      </c>
      <c r="R106" s="93" t="s">
        <v>1553</v>
      </c>
      <c r="S106" s="93" t="s">
        <v>96</v>
      </c>
      <c r="T106" s="93" t="s">
        <v>977</v>
      </c>
      <c r="U106" s="93" t="s">
        <v>95</v>
      </c>
      <c r="V106" s="93" t="s">
        <v>111</v>
      </c>
      <c r="W106" s="93" t="s">
        <v>969</v>
      </c>
      <c r="X106" s="94">
        <v>45954.811524687502</v>
      </c>
      <c r="Y106" t="s">
        <v>42</v>
      </c>
      <c r="Z106" t="s">
        <v>49</v>
      </c>
      <c r="AA106" t="s">
        <v>114</v>
      </c>
      <c r="AB106" t="s">
        <v>1208</v>
      </c>
      <c r="AC106" t="s">
        <v>20</v>
      </c>
      <c r="AD106" s="16" t="s">
        <v>1209</v>
      </c>
      <c r="AE106">
        <v>20</v>
      </c>
      <c r="AF106" t="s">
        <v>1188</v>
      </c>
      <c r="AG106" t="s">
        <v>1189</v>
      </c>
      <c r="AH106" t="s">
        <v>1190</v>
      </c>
    </row>
    <row r="107" spans="3:34" s="15" customFormat="1" x14ac:dyDescent="0.25">
      <c r="D107" s="28"/>
      <c r="E107" s="28"/>
      <c r="F107" s="28"/>
      <c r="G107" s="28"/>
      <c r="H107" s="28"/>
      <c r="I107" s="28"/>
      <c r="J107" s="28"/>
      <c r="K107" s="13"/>
      <c r="M107" s="93" t="s">
        <v>961</v>
      </c>
      <c r="N107" s="93" t="s">
        <v>49</v>
      </c>
      <c r="O107" s="93" t="s">
        <v>115</v>
      </c>
      <c r="P107" s="93" t="s">
        <v>1467</v>
      </c>
      <c r="Q107" s="93" t="s">
        <v>29</v>
      </c>
      <c r="R107" s="93" t="s">
        <v>1588</v>
      </c>
      <c r="S107" s="93" t="s">
        <v>147</v>
      </c>
      <c r="T107" s="93" t="s">
        <v>87</v>
      </c>
      <c r="U107" s="93" t="s">
        <v>88</v>
      </c>
      <c r="V107" s="93" t="s">
        <v>111</v>
      </c>
      <c r="W107" s="93" t="s">
        <v>969</v>
      </c>
      <c r="X107" s="94">
        <v>45955.915132870374</v>
      </c>
      <c r="Y107" t="s">
        <v>42</v>
      </c>
      <c r="Z107" t="s">
        <v>48</v>
      </c>
      <c r="AA107" t="s">
        <v>115</v>
      </c>
      <c r="AB107" t="s">
        <v>1210</v>
      </c>
      <c r="AC107" t="s">
        <v>30</v>
      </c>
      <c r="AD107">
        <v>405321216</v>
      </c>
      <c r="AE107">
        <v>28</v>
      </c>
      <c r="AF107" t="s">
        <v>1211</v>
      </c>
      <c r="AG107" t="s">
        <v>141</v>
      </c>
      <c r="AH107" t="s">
        <v>142</v>
      </c>
    </row>
    <row r="108" spans="3:34" s="15" customFormat="1" x14ac:dyDescent="0.25">
      <c r="C108" s="38" t="s">
        <v>11</v>
      </c>
      <c r="D108" s="26" t="s">
        <v>12</v>
      </c>
      <c r="E108" s="26" t="s">
        <v>13</v>
      </c>
      <c r="F108" s="26" t="s">
        <v>14</v>
      </c>
      <c r="G108" s="26" t="s">
        <v>15</v>
      </c>
      <c r="H108" s="26" t="s">
        <v>16</v>
      </c>
      <c r="I108" s="26" t="s">
        <v>17</v>
      </c>
      <c r="J108" s="39" t="s">
        <v>18</v>
      </c>
      <c r="K108" s="13"/>
      <c r="M108" s="93" t="s">
        <v>961</v>
      </c>
      <c r="N108" s="93" t="s">
        <v>49</v>
      </c>
      <c r="O108" s="93" t="s">
        <v>115</v>
      </c>
      <c r="P108" s="93" t="s">
        <v>1468</v>
      </c>
      <c r="Q108" s="93" t="s">
        <v>23</v>
      </c>
      <c r="R108" s="93" t="s">
        <v>1554</v>
      </c>
      <c r="S108" s="93" t="s">
        <v>147</v>
      </c>
      <c r="T108" s="93" t="s">
        <v>87</v>
      </c>
      <c r="U108" s="93" t="s">
        <v>88</v>
      </c>
      <c r="V108" s="93" t="s">
        <v>111</v>
      </c>
      <c r="W108" s="93" t="s">
        <v>969</v>
      </c>
      <c r="X108" s="94">
        <v>45955.863478240739</v>
      </c>
      <c r="Y108" t="s">
        <v>42</v>
      </c>
      <c r="Z108" t="s">
        <v>48</v>
      </c>
      <c r="AA108" t="s">
        <v>1212</v>
      </c>
      <c r="AB108" t="s">
        <v>1213</v>
      </c>
      <c r="AC108" t="s">
        <v>32</v>
      </c>
      <c r="AD108">
        <v>407720228</v>
      </c>
      <c r="AE108">
        <v>30</v>
      </c>
      <c r="AF108" t="s">
        <v>1037</v>
      </c>
      <c r="AG108" t="s">
        <v>1214</v>
      </c>
      <c r="AH108" t="s">
        <v>1215</v>
      </c>
    </row>
    <row r="109" spans="3:34" s="15" customFormat="1" x14ac:dyDescent="0.25">
      <c r="C109" s="27" t="s">
        <v>20</v>
      </c>
      <c r="D109" s="32">
        <f t="shared" ref="D109:D129" si="25">COUNTIFS($N$17:$N$1048576,N$15,$Q$17:$Q$1048576,$C109)</f>
        <v>0</v>
      </c>
      <c r="E109" s="32">
        <f t="shared" ref="E109:E129" si="26">COUNTIFS($N$17:$N$1048576,O$15,$Q$17:$Q$1048576,$C109)</f>
        <v>0</v>
      </c>
      <c r="F109" s="32">
        <f t="shared" ref="F109:F129" si="27">COUNTIFS($N$17:$N$1048576,P$15,$Q$17:$Q$1048576,$C109)</f>
        <v>0</v>
      </c>
      <c r="G109" s="32">
        <f t="shared" ref="G109:G129" si="28">COUNTIFS($N$17:$N$1048576,Q$15,$Q$17:$Q$1048576,$C109)</f>
        <v>0</v>
      </c>
      <c r="H109" s="32">
        <f t="shared" ref="H109:H129" si="29">COUNTIFS($N$17:$N$1048576,R$15,$Q$17:$Q$1048576,$C109)</f>
        <v>4</v>
      </c>
      <c r="I109" s="32">
        <f t="shared" ref="I109:I129" si="30">COUNTIFS($N$17:$N$1048576,S$15,$Q$17:$Q$1048576,$C109)</f>
        <v>0</v>
      </c>
      <c r="J109" s="34">
        <f>SUM(D109:I109)</f>
        <v>4</v>
      </c>
      <c r="K109" s="13"/>
      <c r="M109" s="93" t="s">
        <v>961</v>
      </c>
      <c r="N109" s="93" t="s">
        <v>49</v>
      </c>
      <c r="O109" s="93" t="s">
        <v>115</v>
      </c>
      <c r="P109" s="93" t="s">
        <v>1469</v>
      </c>
      <c r="Q109" s="93" t="s">
        <v>29</v>
      </c>
      <c r="R109" s="93" t="s">
        <v>1589</v>
      </c>
      <c r="S109" s="93" t="s">
        <v>147</v>
      </c>
      <c r="T109" s="93" t="s">
        <v>87</v>
      </c>
      <c r="U109" s="93" t="s">
        <v>88</v>
      </c>
      <c r="V109" s="93" t="s">
        <v>111</v>
      </c>
      <c r="W109" s="93" t="s">
        <v>969</v>
      </c>
      <c r="X109" s="94">
        <v>45955.868632523147</v>
      </c>
      <c r="Y109" t="s">
        <v>42</v>
      </c>
      <c r="Z109" t="s">
        <v>48</v>
      </c>
      <c r="AA109" t="s">
        <v>1212</v>
      </c>
      <c r="AB109" t="s">
        <v>1216</v>
      </c>
      <c r="AC109" t="s">
        <v>32</v>
      </c>
      <c r="AD109">
        <v>407720219</v>
      </c>
      <c r="AE109">
        <v>30</v>
      </c>
      <c r="AF109" t="s">
        <v>1037</v>
      </c>
      <c r="AG109" t="s">
        <v>1214</v>
      </c>
      <c r="AH109" t="s">
        <v>1215</v>
      </c>
    </row>
    <row r="110" spans="3:34" s="15" customFormat="1" x14ac:dyDescent="0.25">
      <c r="C110" s="25" t="s">
        <v>21</v>
      </c>
      <c r="D110" s="32">
        <f t="shared" si="25"/>
        <v>0</v>
      </c>
      <c r="E110" s="32">
        <f t="shared" si="26"/>
        <v>0</v>
      </c>
      <c r="F110" s="32">
        <f t="shared" si="27"/>
        <v>0</v>
      </c>
      <c r="G110" s="32">
        <f t="shared" si="28"/>
        <v>0</v>
      </c>
      <c r="H110" s="32">
        <f t="shared" si="29"/>
        <v>0</v>
      </c>
      <c r="I110" s="32">
        <f t="shared" si="30"/>
        <v>0</v>
      </c>
      <c r="J110" s="35">
        <f t="shared" ref="J110:J128" si="31">SUM(D110:I110)</f>
        <v>0</v>
      </c>
      <c r="K110" s="13"/>
      <c r="M110" s="93" t="s">
        <v>961</v>
      </c>
      <c r="N110" s="93" t="s">
        <v>49</v>
      </c>
      <c r="O110" s="93" t="s">
        <v>115</v>
      </c>
      <c r="P110" s="93" t="s">
        <v>1470</v>
      </c>
      <c r="Q110" s="93" t="s">
        <v>23</v>
      </c>
      <c r="R110" s="93" t="s">
        <v>1555</v>
      </c>
      <c r="S110" s="93" t="s">
        <v>147</v>
      </c>
      <c r="T110" s="93" t="s">
        <v>87</v>
      </c>
      <c r="U110" s="93" t="s">
        <v>88</v>
      </c>
      <c r="V110" s="93" t="s">
        <v>111</v>
      </c>
      <c r="W110" s="93" t="s">
        <v>969</v>
      </c>
      <c r="X110" s="94">
        <v>45955.872065821757</v>
      </c>
      <c r="Y110" t="s">
        <v>42</v>
      </c>
      <c r="Z110" t="s">
        <v>48</v>
      </c>
      <c r="AA110" t="s">
        <v>1212</v>
      </c>
      <c r="AB110" t="s">
        <v>1217</v>
      </c>
      <c r="AC110" t="s">
        <v>32</v>
      </c>
      <c r="AD110">
        <v>407720173</v>
      </c>
      <c r="AE110">
        <v>25</v>
      </c>
      <c r="AF110" t="s">
        <v>1037</v>
      </c>
      <c r="AG110" t="s">
        <v>1218</v>
      </c>
      <c r="AH110" t="s">
        <v>1215</v>
      </c>
    </row>
    <row r="111" spans="3:34" s="15" customFormat="1" x14ac:dyDescent="0.25">
      <c r="C111" s="25" t="s">
        <v>22</v>
      </c>
      <c r="D111" s="32">
        <f t="shared" si="25"/>
        <v>0</v>
      </c>
      <c r="E111" s="32">
        <f t="shared" si="26"/>
        <v>0</v>
      </c>
      <c r="F111" s="32">
        <f t="shared" si="27"/>
        <v>0</v>
      </c>
      <c r="G111" s="32">
        <f t="shared" si="28"/>
        <v>0</v>
      </c>
      <c r="H111" s="32">
        <f t="shared" si="29"/>
        <v>0</v>
      </c>
      <c r="I111" s="32">
        <f t="shared" si="30"/>
        <v>0</v>
      </c>
      <c r="J111" s="35">
        <f t="shared" si="31"/>
        <v>0</v>
      </c>
      <c r="K111" s="13"/>
      <c r="M111" s="93" t="s">
        <v>961</v>
      </c>
      <c r="N111" s="93" t="s">
        <v>49</v>
      </c>
      <c r="O111" s="93" t="s">
        <v>115</v>
      </c>
      <c r="P111" s="93" t="s">
        <v>1471</v>
      </c>
      <c r="Q111" s="93" t="s">
        <v>29</v>
      </c>
      <c r="R111" s="93" t="s">
        <v>1590</v>
      </c>
      <c r="S111" s="93" t="s">
        <v>147</v>
      </c>
      <c r="T111" s="93" t="s">
        <v>87</v>
      </c>
      <c r="U111" s="93" t="s">
        <v>88</v>
      </c>
      <c r="V111" s="93" t="s">
        <v>111</v>
      </c>
      <c r="W111" s="93" t="s">
        <v>969</v>
      </c>
      <c r="X111" s="94">
        <v>45955.903897025462</v>
      </c>
      <c r="Y111" t="s">
        <v>42</v>
      </c>
      <c r="Z111" t="s">
        <v>48</v>
      </c>
      <c r="AA111" t="s">
        <v>1212</v>
      </c>
      <c r="AB111" t="s">
        <v>1219</v>
      </c>
      <c r="AC111" t="s">
        <v>32</v>
      </c>
      <c r="AD111">
        <v>407720211</v>
      </c>
      <c r="AE111">
        <v>25</v>
      </c>
      <c r="AF111" t="s">
        <v>1037</v>
      </c>
      <c r="AG111" t="s">
        <v>1218</v>
      </c>
      <c r="AH111" t="s">
        <v>1215</v>
      </c>
    </row>
    <row r="112" spans="3:34" s="15" customFormat="1" x14ac:dyDescent="0.25">
      <c r="C112" s="25" t="s">
        <v>23</v>
      </c>
      <c r="D112" s="32">
        <f t="shared" si="25"/>
        <v>0</v>
      </c>
      <c r="E112" s="32">
        <f t="shared" si="26"/>
        <v>0</v>
      </c>
      <c r="F112" s="32">
        <f t="shared" si="27"/>
        <v>0</v>
      </c>
      <c r="G112" s="32">
        <f t="shared" si="28"/>
        <v>2</v>
      </c>
      <c r="H112" s="32">
        <f t="shared" si="29"/>
        <v>73</v>
      </c>
      <c r="I112" s="32">
        <f t="shared" si="30"/>
        <v>0</v>
      </c>
      <c r="J112" s="35">
        <f t="shared" si="31"/>
        <v>75</v>
      </c>
      <c r="K112" s="13"/>
      <c r="M112" s="93" t="s">
        <v>961</v>
      </c>
      <c r="N112" s="93" t="s">
        <v>49</v>
      </c>
      <c r="O112" s="93" t="s">
        <v>115</v>
      </c>
      <c r="P112" s="93" t="s">
        <v>1472</v>
      </c>
      <c r="Q112" s="93" t="s">
        <v>29</v>
      </c>
      <c r="R112" s="93" t="s">
        <v>1591</v>
      </c>
      <c r="S112" s="93" t="s">
        <v>147</v>
      </c>
      <c r="T112" s="93" t="s">
        <v>87</v>
      </c>
      <c r="U112" s="93" t="s">
        <v>88</v>
      </c>
      <c r="V112" s="93" t="s">
        <v>111</v>
      </c>
      <c r="W112" s="93" t="s">
        <v>969</v>
      </c>
      <c r="X112" s="94">
        <v>45955.882617129631</v>
      </c>
      <c r="Y112" t="s">
        <v>41</v>
      </c>
      <c r="Z112" t="s">
        <v>49</v>
      </c>
      <c r="AA112" t="s">
        <v>1220</v>
      </c>
      <c r="AB112" t="s">
        <v>1221</v>
      </c>
      <c r="AC112" t="s">
        <v>23</v>
      </c>
      <c r="AD112">
        <v>403718005</v>
      </c>
      <c r="AE112">
        <v>24</v>
      </c>
      <c r="AF112" t="s">
        <v>121</v>
      </c>
      <c r="AG112" t="s">
        <v>1222</v>
      </c>
      <c r="AH112" t="s">
        <v>1223</v>
      </c>
    </row>
    <row r="113" spans="2:35" s="15" customFormat="1" x14ac:dyDescent="0.25">
      <c r="C113" s="25" t="s">
        <v>24</v>
      </c>
      <c r="D113" s="32">
        <f t="shared" si="25"/>
        <v>0</v>
      </c>
      <c r="E113" s="32">
        <f t="shared" si="26"/>
        <v>0</v>
      </c>
      <c r="F113" s="32">
        <f t="shared" si="27"/>
        <v>0</v>
      </c>
      <c r="G113" s="32">
        <f t="shared" si="28"/>
        <v>0</v>
      </c>
      <c r="H113" s="32">
        <f t="shared" si="29"/>
        <v>1</v>
      </c>
      <c r="I113" s="32">
        <f t="shared" si="30"/>
        <v>0</v>
      </c>
      <c r="J113" s="35">
        <f t="shared" si="31"/>
        <v>1</v>
      </c>
      <c r="K113" s="13"/>
      <c r="M113" s="93" t="s">
        <v>961</v>
      </c>
      <c r="N113" s="93" t="s">
        <v>49</v>
      </c>
      <c r="O113" s="93" t="s">
        <v>115</v>
      </c>
      <c r="P113" s="93" t="s">
        <v>1473</v>
      </c>
      <c r="Q113" s="93" t="s">
        <v>23</v>
      </c>
      <c r="R113" s="93" t="s">
        <v>1556</v>
      </c>
      <c r="S113" s="93" t="s">
        <v>147</v>
      </c>
      <c r="T113" s="93" t="s">
        <v>87</v>
      </c>
      <c r="U113" s="93" t="s">
        <v>88</v>
      </c>
      <c r="V113" s="93" t="s">
        <v>111</v>
      </c>
      <c r="W113" s="93" t="s">
        <v>969</v>
      </c>
      <c r="X113" s="94">
        <v>45955.918911724541</v>
      </c>
      <c r="Y113" t="s">
        <v>41</v>
      </c>
      <c r="Z113" t="s">
        <v>46</v>
      </c>
      <c r="AA113" t="s">
        <v>1224</v>
      </c>
      <c r="AB113" t="s">
        <v>1225</v>
      </c>
      <c r="AC113" t="s">
        <v>975</v>
      </c>
      <c r="AD113">
        <v>409920056</v>
      </c>
      <c r="AE113">
        <v>31</v>
      </c>
      <c r="AF113" t="s">
        <v>97</v>
      </c>
      <c r="AG113" t="s">
        <v>141</v>
      </c>
      <c r="AH113" t="s">
        <v>979</v>
      </c>
    </row>
    <row r="114" spans="2:35" s="15" customFormat="1" x14ac:dyDescent="0.25">
      <c r="C114" s="25" t="s">
        <v>25</v>
      </c>
      <c r="D114" s="32">
        <f t="shared" si="25"/>
        <v>0</v>
      </c>
      <c r="E114" s="32">
        <f t="shared" si="26"/>
        <v>0</v>
      </c>
      <c r="F114" s="32">
        <f t="shared" si="27"/>
        <v>0</v>
      </c>
      <c r="G114" s="32">
        <f t="shared" si="28"/>
        <v>0</v>
      </c>
      <c r="H114" s="32">
        <f t="shared" si="29"/>
        <v>0</v>
      </c>
      <c r="I114" s="32">
        <f t="shared" si="30"/>
        <v>0</v>
      </c>
      <c r="J114" s="35">
        <f t="shared" si="31"/>
        <v>0</v>
      </c>
      <c r="K114" s="13"/>
      <c r="M114" s="93" t="s">
        <v>961</v>
      </c>
      <c r="N114" s="93" t="s">
        <v>49</v>
      </c>
      <c r="O114" s="93" t="s">
        <v>115</v>
      </c>
      <c r="P114" s="93" t="s">
        <v>1474</v>
      </c>
      <c r="Q114" s="93" t="s">
        <v>29</v>
      </c>
      <c r="R114" s="93" t="s">
        <v>1592</v>
      </c>
      <c r="S114" s="93" t="s">
        <v>147</v>
      </c>
      <c r="T114" s="93" t="s">
        <v>87</v>
      </c>
      <c r="U114" s="93" t="s">
        <v>88</v>
      </c>
      <c r="V114" s="93" t="s">
        <v>111</v>
      </c>
      <c r="W114" s="93" t="s">
        <v>969</v>
      </c>
      <c r="X114" s="94">
        <v>45955.027179247685</v>
      </c>
      <c r="Y114"/>
      <c r="Z114"/>
      <c r="AA114"/>
      <c r="AB114"/>
      <c r="AC114"/>
      <c r="AD114"/>
      <c r="AE114"/>
      <c r="AF114"/>
      <c r="AG114"/>
      <c r="AH114"/>
    </row>
    <row r="115" spans="2:35" s="15" customFormat="1" x14ac:dyDescent="0.25">
      <c r="C115" s="25" t="s">
        <v>26</v>
      </c>
      <c r="D115" s="32">
        <f t="shared" si="25"/>
        <v>0</v>
      </c>
      <c r="E115" s="32">
        <f t="shared" si="26"/>
        <v>0</v>
      </c>
      <c r="F115" s="32">
        <f t="shared" si="27"/>
        <v>0</v>
      </c>
      <c r="G115" s="32">
        <f t="shared" si="28"/>
        <v>0</v>
      </c>
      <c r="H115" s="32">
        <f t="shared" si="29"/>
        <v>1</v>
      </c>
      <c r="I115" s="32">
        <f t="shared" si="30"/>
        <v>0</v>
      </c>
      <c r="J115" s="35">
        <f t="shared" si="31"/>
        <v>1</v>
      </c>
      <c r="K115" s="13"/>
      <c r="M115" s="93" t="s">
        <v>961</v>
      </c>
      <c r="N115" s="93" t="s">
        <v>49</v>
      </c>
      <c r="O115" s="93" t="s">
        <v>115</v>
      </c>
      <c r="P115" s="93" t="s">
        <v>1475</v>
      </c>
      <c r="Q115" s="93" t="s">
        <v>29</v>
      </c>
      <c r="R115" s="93" t="s">
        <v>1593</v>
      </c>
      <c r="S115" s="93" t="s">
        <v>147</v>
      </c>
      <c r="T115" s="93" t="s">
        <v>87</v>
      </c>
      <c r="U115" s="93" t="s">
        <v>88</v>
      </c>
      <c r="V115" s="93" t="s">
        <v>111</v>
      </c>
      <c r="W115" s="93" t="s">
        <v>969</v>
      </c>
      <c r="X115" s="94">
        <v>45955.036143287034</v>
      </c>
      <c r="Y115"/>
      <c r="Z115"/>
      <c r="AA115"/>
      <c r="AB115"/>
      <c r="AC115"/>
      <c r="AD115"/>
      <c r="AE115"/>
      <c r="AF115"/>
      <c r="AG115"/>
      <c r="AH115"/>
    </row>
    <row r="116" spans="2:35" s="15" customFormat="1" x14ac:dyDescent="0.25">
      <c r="C116" s="25" t="s">
        <v>27</v>
      </c>
      <c r="D116" s="32">
        <f t="shared" si="25"/>
        <v>0</v>
      </c>
      <c r="E116" s="32">
        <f t="shared" si="26"/>
        <v>0</v>
      </c>
      <c r="F116" s="32">
        <f t="shared" si="27"/>
        <v>0</v>
      </c>
      <c r="G116" s="32">
        <f t="shared" si="28"/>
        <v>1</v>
      </c>
      <c r="H116" s="32">
        <f t="shared" si="29"/>
        <v>0</v>
      </c>
      <c r="I116" s="32">
        <f t="shared" si="30"/>
        <v>0</v>
      </c>
      <c r="J116" s="35">
        <f t="shared" si="31"/>
        <v>1</v>
      </c>
      <c r="K116" s="13"/>
      <c r="M116" s="93" t="s">
        <v>961</v>
      </c>
      <c r="N116" s="93" t="s">
        <v>49</v>
      </c>
      <c r="O116" s="93" t="s">
        <v>115</v>
      </c>
      <c r="P116" s="93" t="s">
        <v>1476</v>
      </c>
      <c r="Q116" s="93" t="s">
        <v>29</v>
      </c>
      <c r="R116" s="93" t="s">
        <v>1594</v>
      </c>
      <c r="S116" s="93" t="s">
        <v>147</v>
      </c>
      <c r="T116" s="93" t="s">
        <v>87</v>
      </c>
      <c r="U116" s="93" t="s">
        <v>88</v>
      </c>
      <c r="V116" s="93" t="s">
        <v>111</v>
      </c>
      <c r="W116" s="93" t="s">
        <v>969</v>
      </c>
      <c r="X116" s="94">
        <v>45955.886540891202</v>
      </c>
      <c r="Y116"/>
      <c r="Z116"/>
      <c r="AA116"/>
      <c r="AB116"/>
      <c r="AC116"/>
      <c r="AD116"/>
      <c r="AE116"/>
      <c r="AF116"/>
      <c r="AG116"/>
      <c r="AH116"/>
    </row>
    <row r="117" spans="2:35" s="15" customFormat="1" x14ac:dyDescent="0.25">
      <c r="C117" s="25" t="s">
        <v>28</v>
      </c>
      <c r="D117" s="32">
        <f t="shared" si="25"/>
        <v>0</v>
      </c>
      <c r="E117" s="32">
        <f t="shared" si="26"/>
        <v>0</v>
      </c>
      <c r="F117" s="32">
        <f t="shared" si="27"/>
        <v>0</v>
      </c>
      <c r="G117" s="32">
        <f t="shared" si="28"/>
        <v>0</v>
      </c>
      <c r="H117" s="32">
        <f t="shared" si="29"/>
        <v>1</v>
      </c>
      <c r="I117" s="32">
        <f t="shared" si="30"/>
        <v>0</v>
      </c>
      <c r="J117" s="35">
        <f t="shared" si="31"/>
        <v>1</v>
      </c>
      <c r="K117" s="13"/>
      <c r="M117" s="93" t="s">
        <v>961</v>
      </c>
      <c r="N117" s="93" t="s">
        <v>49</v>
      </c>
      <c r="O117" s="93" t="s">
        <v>115</v>
      </c>
      <c r="P117" s="93" t="s">
        <v>1515</v>
      </c>
      <c r="Q117" s="93" t="s">
        <v>29</v>
      </c>
      <c r="R117" s="93" t="s">
        <v>1595</v>
      </c>
      <c r="S117" s="93" t="s">
        <v>155</v>
      </c>
      <c r="T117" s="93" t="s">
        <v>87</v>
      </c>
      <c r="U117" s="93" t="s">
        <v>88</v>
      </c>
      <c r="V117" s="93" t="s">
        <v>111</v>
      </c>
      <c r="W117" s="93" t="s">
        <v>969</v>
      </c>
      <c r="X117" s="94">
        <v>45952.073852048612</v>
      </c>
      <c r="Y117"/>
      <c r="Z117"/>
      <c r="AA117"/>
      <c r="AB117"/>
      <c r="AC117"/>
      <c r="AD117"/>
      <c r="AE117"/>
      <c r="AF117"/>
      <c r="AG117"/>
      <c r="AH117"/>
    </row>
    <row r="118" spans="2:35" s="15" customFormat="1" x14ac:dyDescent="0.25">
      <c r="C118" s="25" t="s">
        <v>29</v>
      </c>
      <c r="D118" s="32">
        <f t="shared" si="25"/>
        <v>0</v>
      </c>
      <c r="E118" s="32">
        <f t="shared" si="26"/>
        <v>0</v>
      </c>
      <c r="F118" s="32">
        <f t="shared" si="27"/>
        <v>0</v>
      </c>
      <c r="G118" s="32">
        <f t="shared" si="28"/>
        <v>0</v>
      </c>
      <c r="H118" s="32">
        <f t="shared" si="29"/>
        <v>23</v>
      </c>
      <c r="I118" s="32">
        <f t="shared" si="30"/>
        <v>0</v>
      </c>
      <c r="J118" s="35">
        <f t="shared" si="31"/>
        <v>23</v>
      </c>
      <c r="K118" s="13"/>
      <c r="M118" s="93" t="s">
        <v>961</v>
      </c>
      <c r="N118" s="93" t="s">
        <v>49</v>
      </c>
      <c r="O118" s="93" t="s">
        <v>115</v>
      </c>
      <c r="P118" s="93" t="s">
        <v>1516</v>
      </c>
      <c r="Q118" s="93" t="s">
        <v>29</v>
      </c>
      <c r="R118" s="93" t="s">
        <v>1596</v>
      </c>
      <c r="S118" s="93" t="s">
        <v>155</v>
      </c>
      <c r="T118" s="93" t="s">
        <v>87</v>
      </c>
      <c r="U118" s="93" t="s">
        <v>88</v>
      </c>
      <c r="V118" s="93" t="s">
        <v>111</v>
      </c>
      <c r="W118" s="93" t="s">
        <v>969</v>
      </c>
      <c r="X118" s="94">
        <v>45952.065560567127</v>
      </c>
      <c r="Y118"/>
      <c r="Z118"/>
      <c r="AA118"/>
      <c r="AB118"/>
      <c r="AC118"/>
      <c r="AD118"/>
      <c r="AE118"/>
      <c r="AF118"/>
      <c r="AG118"/>
      <c r="AH118"/>
    </row>
    <row r="119" spans="2:35" s="15" customFormat="1" x14ac:dyDescent="0.25">
      <c r="B119" s="17" t="s">
        <v>43</v>
      </c>
      <c r="C119" s="25" t="s">
        <v>30</v>
      </c>
      <c r="D119" s="32">
        <f t="shared" si="25"/>
        <v>0</v>
      </c>
      <c r="E119" s="32">
        <f t="shared" si="26"/>
        <v>0</v>
      </c>
      <c r="F119" s="32">
        <f t="shared" si="27"/>
        <v>0</v>
      </c>
      <c r="G119" s="32">
        <f t="shared" si="28"/>
        <v>0</v>
      </c>
      <c r="H119" s="32">
        <f t="shared" si="29"/>
        <v>1</v>
      </c>
      <c r="I119" s="32">
        <f t="shared" si="30"/>
        <v>0</v>
      </c>
      <c r="J119" s="35">
        <f t="shared" si="31"/>
        <v>1</v>
      </c>
      <c r="K119" s="13"/>
      <c r="M119" s="93" t="s">
        <v>961</v>
      </c>
      <c r="N119" s="93" t="s">
        <v>49</v>
      </c>
      <c r="O119" s="93" t="s">
        <v>115</v>
      </c>
      <c r="P119" s="93" t="s">
        <v>1477</v>
      </c>
      <c r="Q119" s="93" t="s">
        <v>23</v>
      </c>
      <c r="R119" s="93" t="s">
        <v>1557</v>
      </c>
      <c r="S119" s="93" t="s">
        <v>147</v>
      </c>
      <c r="T119" s="93" t="s">
        <v>81</v>
      </c>
      <c r="U119" s="93" t="s">
        <v>84</v>
      </c>
      <c r="V119" s="93" t="s">
        <v>111</v>
      </c>
      <c r="W119" s="93" t="s">
        <v>969</v>
      </c>
      <c r="X119" s="94">
        <v>45954.799619328704</v>
      </c>
      <c r="Y119"/>
      <c r="Z119"/>
      <c r="AA119"/>
      <c r="AB119"/>
      <c r="AC119"/>
      <c r="AD119"/>
      <c r="AE119"/>
      <c r="AF119"/>
      <c r="AG119"/>
      <c r="AH119"/>
    </row>
    <row r="120" spans="2:35" s="15" customFormat="1" x14ac:dyDescent="0.25">
      <c r="C120" s="25" t="s">
        <v>79</v>
      </c>
      <c r="D120" s="32">
        <f t="shared" si="25"/>
        <v>0</v>
      </c>
      <c r="E120" s="32">
        <f t="shared" si="26"/>
        <v>0</v>
      </c>
      <c r="F120" s="32">
        <f t="shared" si="27"/>
        <v>0</v>
      </c>
      <c r="G120" s="32">
        <f t="shared" si="28"/>
        <v>0</v>
      </c>
      <c r="H120" s="32">
        <f t="shared" si="29"/>
        <v>6</v>
      </c>
      <c r="I120" s="32">
        <f t="shared" si="30"/>
        <v>0</v>
      </c>
      <c r="J120" s="35">
        <f t="shared" si="31"/>
        <v>6</v>
      </c>
      <c r="K120" s="13"/>
      <c r="M120" s="93" t="s">
        <v>961</v>
      </c>
      <c r="N120" s="93" t="s">
        <v>49</v>
      </c>
      <c r="O120" s="93" t="s">
        <v>115</v>
      </c>
      <c r="P120" s="93" t="s">
        <v>1478</v>
      </c>
      <c r="Q120" s="93" t="s">
        <v>23</v>
      </c>
      <c r="R120" s="93" t="s">
        <v>1558</v>
      </c>
      <c r="S120" s="93" t="s">
        <v>147</v>
      </c>
      <c r="T120" s="93" t="s">
        <v>81</v>
      </c>
      <c r="U120" s="93" t="s">
        <v>84</v>
      </c>
      <c r="V120" s="93" t="s">
        <v>111</v>
      </c>
      <c r="W120" s="93" t="s">
        <v>969</v>
      </c>
      <c r="X120" s="94">
        <v>45954.94044309028</v>
      </c>
      <c r="Y120"/>
      <c r="Z120"/>
      <c r="AA120"/>
      <c r="AB120"/>
      <c r="AC120"/>
      <c r="AD120"/>
      <c r="AE120"/>
      <c r="AF120"/>
      <c r="AG120"/>
      <c r="AH120"/>
    </row>
    <row r="121" spans="2:35" s="15" customFormat="1" x14ac:dyDescent="0.25">
      <c r="C121" s="25" t="s">
        <v>31</v>
      </c>
      <c r="D121" s="32">
        <f t="shared" si="25"/>
        <v>0</v>
      </c>
      <c r="E121" s="32">
        <f t="shared" si="26"/>
        <v>0</v>
      </c>
      <c r="F121" s="32">
        <f t="shared" si="27"/>
        <v>6</v>
      </c>
      <c r="G121" s="32">
        <f t="shared" si="28"/>
        <v>1</v>
      </c>
      <c r="H121" s="32">
        <f t="shared" si="29"/>
        <v>3</v>
      </c>
      <c r="I121" s="32">
        <f t="shared" si="30"/>
        <v>0</v>
      </c>
      <c r="J121" s="35">
        <f>SUM(D121:I121)</f>
        <v>10</v>
      </c>
      <c r="K121" s="13"/>
      <c r="M121" s="93" t="s">
        <v>961</v>
      </c>
      <c r="N121" s="93" t="s">
        <v>49</v>
      </c>
      <c r="O121" s="93" t="s">
        <v>115</v>
      </c>
      <c r="P121" s="93" t="s">
        <v>1479</v>
      </c>
      <c r="Q121" s="93" t="s">
        <v>23</v>
      </c>
      <c r="R121" s="93" t="s">
        <v>1559</v>
      </c>
      <c r="S121" s="93" t="s">
        <v>147</v>
      </c>
      <c r="T121" s="93" t="s">
        <v>81</v>
      </c>
      <c r="U121" s="93" t="s">
        <v>84</v>
      </c>
      <c r="V121" s="93" t="s">
        <v>111</v>
      </c>
      <c r="W121" s="93" t="s">
        <v>969</v>
      </c>
      <c r="X121" s="94">
        <v>45954.795507488423</v>
      </c>
      <c r="Y121"/>
      <c r="Z121"/>
      <c r="AA121"/>
      <c r="AB121"/>
      <c r="AC121"/>
      <c r="AD121"/>
      <c r="AE121"/>
      <c r="AF121"/>
      <c r="AG121"/>
      <c r="AH121"/>
    </row>
    <row r="122" spans="2:35" s="15" customFormat="1" x14ac:dyDescent="0.25">
      <c r="C122" s="25" t="s">
        <v>32</v>
      </c>
      <c r="D122" s="32">
        <f t="shared" si="25"/>
        <v>0</v>
      </c>
      <c r="E122" s="32">
        <f t="shared" si="26"/>
        <v>0</v>
      </c>
      <c r="F122" s="32">
        <f t="shared" si="27"/>
        <v>0</v>
      </c>
      <c r="G122" s="32">
        <f t="shared" si="28"/>
        <v>0</v>
      </c>
      <c r="H122" s="32">
        <f t="shared" si="29"/>
        <v>0</v>
      </c>
      <c r="I122" s="32">
        <f t="shared" si="30"/>
        <v>0</v>
      </c>
      <c r="J122" s="35">
        <f t="shared" si="31"/>
        <v>0</v>
      </c>
      <c r="K122" s="13"/>
      <c r="M122" s="93" t="s">
        <v>961</v>
      </c>
      <c r="N122" s="93" t="s">
        <v>49</v>
      </c>
      <c r="O122" s="93" t="s">
        <v>115</v>
      </c>
      <c r="P122" s="93" t="s">
        <v>1480</v>
      </c>
      <c r="Q122" s="93" t="s">
        <v>23</v>
      </c>
      <c r="R122" s="93" t="s">
        <v>1560</v>
      </c>
      <c r="S122" s="93" t="s">
        <v>147</v>
      </c>
      <c r="T122" s="93" t="s">
        <v>81</v>
      </c>
      <c r="U122" s="93" t="s">
        <v>84</v>
      </c>
      <c r="V122" s="93" t="s">
        <v>111</v>
      </c>
      <c r="W122" s="93" t="s">
        <v>969</v>
      </c>
      <c r="X122" s="94">
        <v>45954.803157372684</v>
      </c>
      <c r="Y122"/>
      <c r="Z122"/>
      <c r="AA122"/>
      <c r="AB122"/>
      <c r="AC122"/>
      <c r="AD122"/>
      <c r="AE122"/>
      <c r="AF122"/>
      <c r="AG122"/>
      <c r="AH122"/>
    </row>
    <row r="123" spans="2:35" s="15" customFormat="1" x14ac:dyDescent="0.25">
      <c r="C123" s="25" t="s">
        <v>33</v>
      </c>
      <c r="D123" s="32">
        <f t="shared" si="25"/>
        <v>0</v>
      </c>
      <c r="E123" s="32">
        <f t="shared" si="26"/>
        <v>0</v>
      </c>
      <c r="F123" s="32">
        <f t="shared" si="27"/>
        <v>0</v>
      </c>
      <c r="G123" s="32">
        <f t="shared" si="28"/>
        <v>0</v>
      </c>
      <c r="H123" s="32">
        <f t="shared" si="29"/>
        <v>0</v>
      </c>
      <c r="I123" s="32">
        <f t="shared" si="30"/>
        <v>0</v>
      </c>
      <c r="J123" s="35">
        <f t="shared" si="31"/>
        <v>0</v>
      </c>
      <c r="K123" s="13"/>
      <c r="M123" s="93" t="s">
        <v>961</v>
      </c>
      <c r="N123" s="93" t="s">
        <v>49</v>
      </c>
      <c r="O123" s="93" t="s">
        <v>115</v>
      </c>
      <c r="P123" s="93" t="s">
        <v>1481</v>
      </c>
      <c r="Q123" s="93" t="s">
        <v>29</v>
      </c>
      <c r="R123" s="93" t="s">
        <v>1597</v>
      </c>
      <c r="S123" s="93" t="s">
        <v>147</v>
      </c>
      <c r="T123" s="93" t="s">
        <v>81</v>
      </c>
      <c r="U123" s="93" t="s">
        <v>84</v>
      </c>
      <c r="V123" s="93" t="s">
        <v>111</v>
      </c>
      <c r="W123" s="93" t="s">
        <v>969</v>
      </c>
      <c r="X123" s="94">
        <v>45955.03100304398</v>
      </c>
      <c r="Y123"/>
      <c r="Z123"/>
      <c r="AA123"/>
      <c r="AB123"/>
      <c r="AC123"/>
      <c r="AD123"/>
      <c r="AE123"/>
      <c r="AF123"/>
      <c r="AG123"/>
      <c r="AH123"/>
    </row>
    <row r="124" spans="2:35" s="15" customFormat="1" x14ac:dyDescent="0.25">
      <c r="C124" s="25" t="s">
        <v>34</v>
      </c>
      <c r="D124" s="32">
        <f t="shared" si="25"/>
        <v>0</v>
      </c>
      <c r="E124" s="32">
        <f t="shared" si="26"/>
        <v>0</v>
      </c>
      <c r="F124" s="32">
        <f t="shared" si="27"/>
        <v>0</v>
      </c>
      <c r="G124" s="32">
        <f t="shared" si="28"/>
        <v>0</v>
      </c>
      <c r="H124" s="32">
        <f t="shared" si="29"/>
        <v>0</v>
      </c>
      <c r="I124" s="32">
        <f t="shared" si="30"/>
        <v>0</v>
      </c>
      <c r="J124" s="35">
        <f t="shared" si="31"/>
        <v>0</v>
      </c>
      <c r="K124" s="13"/>
      <c r="M124" s="93" t="s">
        <v>961</v>
      </c>
      <c r="N124" s="93" t="s">
        <v>49</v>
      </c>
      <c r="O124" s="93" t="s">
        <v>115</v>
      </c>
      <c r="P124" s="93" t="s">
        <v>1482</v>
      </c>
      <c r="Q124" s="93" t="s">
        <v>36</v>
      </c>
      <c r="R124" s="93" t="s">
        <v>1598</v>
      </c>
      <c r="S124" s="93" t="s">
        <v>124</v>
      </c>
      <c r="T124" s="93" t="s">
        <v>81</v>
      </c>
      <c r="U124" s="93" t="s">
        <v>84</v>
      </c>
      <c r="V124" s="93" t="s">
        <v>111</v>
      </c>
      <c r="W124" s="93" t="s">
        <v>969</v>
      </c>
      <c r="X124" s="94">
        <v>45953.72917820602</v>
      </c>
      <c r="Y124"/>
      <c r="Z124"/>
      <c r="AA124"/>
      <c r="AB124"/>
      <c r="AC124"/>
      <c r="AD124"/>
      <c r="AE124"/>
      <c r="AF124"/>
      <c r="AG124"/>
      <c r="AH124"/>
    </row>
    <row r="125" spans="2:35" s="15" customFormat="1" x14ac:dyDescent="0.25">
      <c r="C125" s="25" t="s">
        <v>35</v>
      </c>
      <c r="D125" s="32">
        <f t="shared" si="25"/>
        <v>0</v>
      </c>
      <c r="E125" s="32">
        <f t="shared" si="26"/>
        <v>0</v>
      </c>
      <c r="F125" s="32">
        <f t="shared" si="27"/>
        <v>0</v>
      </c>
      <c r="G125" s="32">
        <f t="shared" si="28"/>
        <v>0</v>
      </c>
      <c r="H125" s="32">
        <f t="shared" si="29"/>
        <v>1</v>
      </c>
      <c r="I125" s="32">
        <f t="shared" si="30"/>
        <v>0</v>
      </c>
      <c r="J125" s="35">
        <f t="shared" si="31"/>
        <v>1</v>
      </c>
      <c r="K125" s="13"/>
      <c r="M125" s="93" t="s">
        <v>961</v>
      </c>
      <c r="N125" s="93" t="s">
        <v>49</v>
      </c>
      <c r="O125" s="93" t="s">
        <v>115</v>
      </c>
      <c r="P125" s="93" t="s">
        <v>1483</v>
      </c>
      <c r="Q125" s="93" t="s">
        <v>23</v>
      </c>
      <c r="R125" s="93" t="s">
        <v>1561</v>
      </c>
      <c r="S125" s="93" t="s">
        <v>124</v>
      </c>
      <c r="T125" s="93" t="s">
        <v>81</v>
      </c>
      <c r="U125" s="93" t="s">
        <v>84</v>
      </c>
      <c r="V125" s="93" t="s">
        <v>111</v>
      </c>
      <c r="W125" s="93" t="s">
        <v>969</v>
      </c>
      <c r="X125" s="94">
        <v>45953.096600925928</v>
      </c>
      <c r="Y125"/>
      <c r="Z125"/>
      <c r="AA125"/>
      <c r="AB125"/>
      <c r="AC125"/>
      <c r="AD125"/>
      <c r="AE125"/>
      <c r="AF125"/>
      <c r="AG125"/>
      <c r="AH125"/>
    </row>
    <row r="126" spans="2:35" s="15" customFormat="1" x14ac:dyDescent="0.25">
      <c r="C126" s="25" t="s">
        <v>36</v>
      </c>
      <c r="D126" s="32">
        <f t="shared" si="25"/>
        <v>0</v>
      </c>
      <c r="E126" s="32">
        <f t="shared" si="26"/>
        <v>0</v>
      </c>
      <c r="F126" s="32">
        <f t="shared" si="27"/>
        <v>0</v>
      </c>
      <c r="G126" s="32">
        <f t="shared" si="28"/>
        <v>2</v>
      </c>
      <c r="H126" s="32">
        <f t="shared" si="29"/>
        <v>5</v>
      </c>
      <c r="I126" s="32">
        <f t="shared" si="30"/>
        <v>0</v>
      </c>
      <c r="J126" s="35">
        <f t="shared" si="31"/>
        <v>7</v>
      </c>
      <c r="K126" s="13"/>
      <c r="M126" s="93" t="s">
        <v>961</v>
      </c>
      <c r="N126" s="93" t="s">
        <v>49</v>
      </c>
      <c r="O126" s="93" t="s">
        <v>115</v>
      </c>
      <c r="P126" s="93" t="s">
        <v>1345</v>
      </c>
      <c r="Q126" s="93" t="s">
        <v>36</v>
      </c>
      <c r="R126" s="93" t="s">
        <v>1346</v>
      </c>
      <c r="S126" s="93" t="s">
        <v>124</v>
      </c>
      <c r="T126" s="93" t="s">
        <v>81</v>
      </c>
      <c r="U126" s="93" t="s">
        <v>84</v>
      </c>
      <c r="V126" s="93" t="s">
        <v>111</v>
      </c>
      <c r="W126" s="93" t="s">
        <v>969</v>
      </c>
      <c r="X126" s="94">
        <v>45953.725723611111</v>
      </c>
      <c r="Y126"/>
      <c r="Z126"/>
      <c r="AA126"/>
      <c r="AB126"/>
      <c r="AC126"/>
      <c r="AD126"/>
      <c r="AE126"/>
      <c r="AF126"/>
      <c r="AG126"/>
      <c r="AH126"/>
      <c r="AI126"/>
    </row>
    <row r="127" spans="2:35" s="15" customFormat="1" x14ac:dyDescent="0.25">
      <c r="C127" s="25" t="s">
        <v>37</v>
      </c>
      <c r="D127" s="32">
        <f t="shared" si="25"/>
        <v>0</v>
      </c>
      <c r="E127" s="32">
        <f t="shared" si="26"/>
        <v>0</v>
      </c>
      <c r="F127" s="32">
        <f t="shared" si="27"/>
        <v>0</v>
      </c>
      <c r="G127" s="32">
        <f t="shared" si="28"/>
        <v>0</v>
      </c>
      <c r="H127" s="32">
        <f t="shared" si="29"/>
        <v>0</v>
      </c>
      <c r="I127" s="32">
        <f t="shared" si="30"/>
        <v>0</v>
      </c>
      <c r="J127" s="35">
        <f t="shared" si="31"/>
        <v>0</v>
      </c>
      <c r="K127" s="13"/>
      <c r="M127" s="93" t="s">
        <v>961</v>
      </c>
      <c r="N127" s="93" t="s">
        <v>49</v>
      </c>
      <c r="O127" s="93" t="s">
        <v>115</v>
      </c>
      <c r="P127" s="93" t="s">
        <v>1484</v>
      </c>
      <c r="Q127" s="93" t="s">
        <v>23</v>
      </c>
      <c r="R127" s="93" t="s">
        <v>1562</v>
      </c>
      <c r="S127" s="93" t="s">
        <v>124</v>
      </c>
      <c r="T127" s="93" t="s">
        <v>87</v>
      </c>
      <c r="U127" s="93" t="s">
        <v>88</v>
      </c>
      <c r="V127" s="93" t="s">
        <v>111</v>
      </c>
      <c r="W127" s="93" t="s">
        <v>969</v>
      </c>
      <c r="X127" s="94">
        <v>45953.088969178243</v>
      </c>
      <c r="Y127"/>
      <c r="Z127"/>
      <c r="AA127"/>
      <c r="AB127"/>
      <c r="AC127"/>
      <c r="AD127"/>
      <c r="AE127"/>
      <c r="AF127"/>
      <c r="AG127"/>
      <c r="AH127"/>
      <c r="AI127"/>
    </row>
    <row r="128" spans="2:35" s="15" customFormat="1" x14ac:dyDescent="0.25">
      <c r="C128" s="25" t="s">
        <v>38</v>
      </c>
      <c r="D128" s="32">
        <f t="shared" si="25"/>
        <v>0</v>
      </c>
      <c r="E128" s="32">
        <f t="shared" si="26"/>
        <v>0</v>
      </c>
      <c r="F128" s="32">
        <f t="shared" si="27"/>
        <v>0</v>
      </c>
      <c r="G128" s="32">
        <f t="shared" si="28"/>
        <v>0</v>
      </c>
      <c r="H128" s="32">
        <f t="shared" si="29"/>
        <v>0</v>
      </c>
      <c r="I128" s="32">
        <f t="shared" si="30"/>
        <v>0</v>
      </c>
      <c r="J128" s="35">
        <f t="shared" si="31"/>
        <v>0</v>
      </c>
      <c r="K128" s="13"/>
      <c r="M128" s="93" t="s">
        <v>961</v>
      </c>
      <c r="N128" s="93" t="s">
        <v>49</v>
      </c>
      <c r="O128" s="93" t="s">
        <v>115</v>
      </c>
      <c r="P128" s="93" t="s">
        <v>1485</v>
      </c>
      <c r="Q128" s="93" t="s">
        <v>35</v>
      </c>
      <c r="R128" s="93" t="s">
        <v>1599</v>
      </c>
      <c r="S128" s="93" t="s">
        <v>124</v>
      </c>
      <c r="T128" s="93" t="s">
        <v>87</v>
      </c>
      <c r="U128" s="93" t="s">
        <v>88</v>
      </c>
      <c r="V128" s="93" t="s">
        <v>111</v>
      </c>
      <c r="W128" s="93" t="s">
        <v>969</v>
      </c>
      <c r="X128" s="94">
        <v>45953.06989097222</v>
      </c>
      <c r="Y128"/>
      <c r="Z128"/>
      <c r="AA128"/>
      <c r="AB128"/>
      <c r="AC128"/>
      <c r="AD128"/>
      <c r="AE128"/>
      <c r="AF128"/>
      <c r="AG128"/>
      <c r="AH128"/>
      <c r="AI128"/>
    </row>
    <row r="129" spans="2:35" s="15" customFormat="1" x14ac:dyDescent="0.25">
      <c r="C129" s="25" t="s">
        <v>975</v>
      </c>
      <c r="D129" s="32">
        <f t="shared" si="25"/>
        <v>0</v>
      </c>
      <c r="E129" s="32">
        <f t="shared" si="26"/>
        <v>0</v>
      </c>
      <c r="F129" s="32">
        <f t="shared" si="27"/>
        <v>0</v>
      </c>
      <c r="G129" s="32">
        <f t="shared" si="28"/>
        <v>0</v>
      </c>
      <c r="H129" s="32">
        <f t="shared" si="29"/>
        <v>0</v>
      </c>
      <c r="I129" s="32">
        <f t="shared" si="30"/>
        <v>0</v>
      </c>
      <c r="J129" s="35">
        <f xml:space="preserve"> SUM(Table51113[[#This Row],[New Drill]:[Re-Abandon]])</f>
        <v>0</v>
      </c>
      <c r="K129" s="13"/>
      <c r="M129" s="93" t="s">
        <v>961</v>
      </c>
      <c r="N129" s="93" t="s">
        <v>49</v>
      </c>
      <c r="O129" s="93" t="s">
        <v>115</v>
      </c>
      <c r="P129" s="93" t="s">
        <v>1486</v>
      </c>
      <c r="Q129" s="93" t="s">
        <v>23</v>
      </c>
      <c r="R129" s="93" t="s">
        <v>1563</v>
      </c>
      <c r="S129" s="93" t="s">
        <v>101</v>
      </c>
      <c r="T129" s="93" t="s">
        <v>153</v>
      </c>
      <c r="U129" s="93" t="s">
        <v>93</v>
      </c>
      <c r="V129" s="93" t="s">
        <v>111</v>
      </c>
      <c r="W129" s="93" t="s">
        <v>969</v>
      </c>
      <c r="X129" s="94">
        <v>45952.843403819446</v>
      </c>
      <c r="Y129"/>
      <c r="Z129"/>
      <c r="AA129"/>
      <c r="AB129"/>
      <c r="AC129"/>
      <c r="AD129"/>
      <c r="AE129"/>
      <c r="AF129"/>
      <c r="AG129"/>
      <c r="AH129"/>
      <c r="AI129"/>
    </row>
    <row r="130" spans="2:35" s="15" customFormat="1" x14ac:dyDescent="0.25">
      <c r="C130" s="31" t="s">
        <v>122</v>
      </c>
      <c r="D130" s="36">
        <f t="shared" ref="D130:J130" si="32">SUM(D109:D129)</f>
        <v>0</v>
      </c>
      <c r="E130" s="36">
        <f t="shared" si="32"/>
        <v>0</v>
      </c>
      <c r="F130" s="36">
        <f t="shared" si="32"/>
        <v>6</v>
      </c>
      <c r="G130" s="36">
        <f t="shared" si="32"/>
        <v>6</v>
      </c>
      <c r="H130" s="36">
        <f t="shared" si="32"/>
        <v>119</v>
      </c>
      <c r="I130" s="36">
        <f t="shared" si="32"/>
        <v>0</v>
      </c>
      <c r="J130" s="37">
        <f t="shared" si="32"/>
        <v>131</v>
      </c>
      <c r="K130" s="13"/>
      <c r="M130" s="93" t="s">
        <v>961</v>
      </c>
      <c r="N130" s="93" t="s">
        <v>49</v>
      </c>
      <c r="O130" s="93" t="s">
        <v>115</v>
      </c>
      <c r="P130" s="93" t="s">
        <v>1487</v>
      </c>
      <c r="Q130" s="93" t="s">
        <v>31</v>
      </c>
      <c r="R130" s="93" t="s">
        <v>1600</v>
      </c>
      <c r="S130" s="93" t="s">
        <v>133</v>
      </c>
      <c r="T130" s="93" t="s">
        <v>83</v>
      </c>
      <c r="U130" s="93" t="s">
        <v>154</v>
      </c>
      <c r="V130" s="93" t="s">
        <v>161</v>
      </c>
      <c r="W130" s="93" t="s">
        <v>969</v>
      </c>
      <c r="X130" s="94">
        <v>45952.729513391205</v>
      </c>
      <c r="Y130"/>
      <c r="Z130"/>
      <c r="AA130"/>
      <c r="AB130"/>
      <c r="AC130"/>
      <c r="AD130"/>
      <c r="AE130"/>
      <c r="AF130"/>
      <c r="AG130"/>
      <c r="AH130"/>
      <c r="AI130"/>
    </row>
    <row r="131" spans="2:35" s="15" customFormat="1" x14ac:dyDescent="0.25">
      <c r="C131" s="13"/>
      <c r="D131" s="13"/>
      <c r="E131" s="13"/>
      <c r="F131" s="13"/>
      <c r="G131" s="13"/>
      <c r="H131" s="13"/>
      <c r="I131" s="13"/>
      <c r="J131" s="13"/>
      <c r="K131" s="13"/>
      <c r="M131" s="93" t="s">
        <v>961</v>
      </c>
      <c r="N131" s="93" t="s">
        <v>49</v>
      </c>
      <c r="O131" s="93" t="s">
        <v>115</v>
      </c>
      <c r="P131" s="93" t="s">
        <v>1488</v>
      </c>
      <c r="Q131" s="93" t="s">
        <v>23</v>
      </c>
      <c r="R131" s="93" t="s">
        <v>1564</v>
      </c>
      <c r="S131" s="93" t="s">
        <v>120</v>
      </c>
      <c r="T131" s="93" t="s">
        <v>87</v>
      </c>
      <c r="U131" s="93" t="s">
        <v>88</v>
      </c>
      <c r="V131" s="93" t="s">
        <v>111</v>
      </c>
      <c r="W131" s="93" t="s">
        <v>969</v>
      </c>
      <c r="X131" s="94">
        <v>45952.637188506946</v>
      </c>
      <c r="Y131"/>
      <c r="Z131"/>
      <c r="AA131"/>
      <c r="AB131"/>
      <c r="AC131"/>
      <c r="AD131"/>
      <c r="AE131"/>
      <c r="AF131"/>
      <c r="AG131"/>
      <c r="AH131"/>
      <c r="AI131"/>
    </row>
    <row r="132" spans="2:35" s="13" customFormat="1" x14ac:dyDescent="0.25">
      <c r="B132" s="15"/>
      <c r="M132" s="93" t="s">
        <v>961</v>
      </c>
      <c r="N132" s="93" t="s">
        <v>49</v>
      </c>
      <c r="O132" s="93" t="s">
        <v>115</v>
      </c>
      <c r="P132" s="93" t="s">
        <v>1489</v>
      </c>
      <c r="Q132" s="93" t="s">
        <v>23</v>
      </c>
      <c r="R132" s="93" t="s">
        <v>1565</v>
      </c>
      <c r="S132" s="93" t="s">
        <v>120</v>
      </c>
      <c r="T132" s="93" t="s">
        <v>87</v>
      </c>
      <c r="U132" s="93" t="s">
        <v>88</v>
      </c>
      <c r="V132" s="93" t="s">
        <v>111</v>
      </c>
      <c r="W132" s="93" t="s">
        <v>969</v>
      </c>
      <c r="X132" s="94">
        <v>45952.747627858793</v>
      </c>
      <c r="Y132"/>
      <c r="Z132"/>
      <c r="AA132"/>
      <c r="AB132"/>
      <c r="AC132"/>
      <c r="AD132"/>
      <c r="AE132"/>
      <c r="AF132"/>
      <c r="AG132"/>
      <c r="AH132"/>
      <c r="AI132"/>
    </row>
    <row r="133" spans="2:35" s="13" customFormat="1" x14ac:dyDescent="0.25">
      <c r="B133" s="15"/>
      <c r="M133" s="93" t="s">
        <v>961</v>
      </c>
      <c r="N133" s="93" t="s">
        <v>49</v>
      </c>
      <c r="O133" s="93" t="s">
        <v>115</v>
      </c>
      <c r="P133" s="93" t="s">
        <v>1490</v>
      </c>
      <c r="Q133" s="93" t="s">
        <v>23</v>
      </c>
      <c r="R133" s="93" t="s">
        <v>1566</v>
      </c>
      <c r="S133" s="93" t="s">
        <v>133</v>
      </c>
      <c r="T133" s="93" t="s">
        <v>89</v>
      </c>
      <c r="U133" s="93" t="s">
        <v>82</v>
      </c>
      <c r="V133" s="93" t="s">
        <v>136</v>
      </c>
      <c r="W133" s="93" t="s">
        <v>969</v>
      </c>
      <c r="X133" s="94">
        <v>45952.036938888887</v>
      </c>
      <c r="Y133"/>
      <c r="Z133"/>
      <c r="AA133"/>
      <c r="AB133"/>
      <c r="AC133"/>
      <c r="AD133"/>
      <c r="AE133"/>
      <c r="AF133"/>
      <c r="AG133"/>
      <c r="AH133"/>
      <c r="AI133"/>
    </row>
    <row r="134" spans="2:35" s="13" customFormat="1" x14ac:dyDescent="0.25">
      <c r="B134" s="15"/>
      <c r="M134" s="93" t="s">
        <v>961</v>
      </c>
      <c r="N134" s="93" t="s">
        <v>48</v>
      </c>
      <c r="O134" s="93" t="s">
        <v>108</v>
      </c>
      <c r="P134" s="93" t="s">
        <v>1491</v>
      </c>
      <c r="Q134" s="93" t="s">
        <v>23</v>
      </c>
      <c r="R134" s="93" t="s">
        <v>1567</v>
      </c>
      <c r="S134" s="93" t="s">
        <v>173</v>
      </c>
      <c r="T134" s="93" t="s">
        <v>137</v>
      </c>
      <c r="U134" s="93" t="s">
        <v>82</v>
      </c>
      <c r="V134" s="93" t="s">
        <v>132</v>
      </c>
      <c r="W134" s="93" t="s">
        <v>969</v>
      </c>
      <c r="X134" s="94">
        <v>45950.96038931713</v>
      </c>
      <c r="Y134"/>
      <c r="Z134"/>
      <c r="AA134"/>
      <c r="AB134"/>
      <c r="AC134"/>
      <c r="AD134"/>
      <c r="AE134"/>
      <c r="AF134"/>
      <c r="AG134"/>
      <c r="AH134"/>
      <c r="AI134"/>
    </row>
    <row r="135" spans="2:35" s="13" customFormat="1" x14ac:dyDescent="0.25">
      <c r="B135" s="15"/>
      <c r="M135" s="93" t="s">
        <v>961</v>
      </c>
      <c r="N135" s="93" t="s">
        <v>48</v>
      </c>
      <c r="O135" s="93" t="s">
        <v>108</v>
      </c>
      <c r="P135" s="93" t="s">
        <v>1492</v>
      </c>
      <c r="Q135" s="93" t="s">
        <v>27</v>
      </c>
      <c r="R135" s="93" t="s">
        <v>1601</v>
      </c>
      <c r="S135" s="93" t="s">
        <v>134</v>
      </c>
      <c r="T135" s="93" t="s">
        <v>137</v>
      </c>
      <c r="U135" s="93" t="s">
        <v>82</v>
      </c>
      <c r="V135" s="93" t="s">
        <v>132</v>
      </c>
      <c r="W135" s="93" t="s">
        <v>969</v>
      </c>
      <c r="X135" s="94">
        <v>45953.722115428238</v>
      </c>
      <c r="Y135"/>
      <c r="Z135"/>
      <c r="AA135"/>
      <c r="AB135"/>
      <c r="AC135"/>
      <c r="AD135"/>
      <c r="AE135"/>
      <c r="AF135"/>
      <c r="AG135"/>
      <c r="AH135"/>
    </row>
    <row r="136" spans="2:35" s="13" customFormat="1" x14ac:dyDescent="0.25">
      <c r="B136" s="15"/>
      <c r="M136" s="93" t="s">
        <v>961</v>
      </c>
      <c r="N136" s="93" t="s">
        <v>48</v>
      </c>
      <c r="O136" s="93" t="s">
        <v>108</v>
      </c>
      <c r="P136" s="93" t="s">
        <v>1493</v>
      </c>
      <c r="Q136" s="93" t="s">
        <v>23</v>
      </c>
      <c r="R136" s="93" t="s">
        <v>1568</v>
      </c>
      <c r="S136" s="93" t="s">
        <v>134</v>
      </c>
      <c r="T136" s="93" t="s">
        <v>137</v>
      </c>
      <c r="U136" s="93" t="s">
        <v>82</v>
      </c>
      <c r="V136" s="93" t="s">
        <v>132</v>
      </c>
      <c r="W136" s="93" t="s">
        <v>969</v>
      </c>
      <c r="X136" s="94">
        <v>45951.731875428239</v>
      </c>
      <c r="Y136"/>
      <c r="Z136"/>
      <c r="AA136"/>
      <c r="AB136"/>
      <c r="AC136"/>
      <c r="AD136"/>
      <c r="AE136"/>
      <c r="AF136"/>
      <c r="AG136"/>
      <c r="AH136"/>
    </row>
    <row r="137" spans="2:35" s="13" customFormat="1" x14ac:dyDescent="0.25">
      <c r="B137" s="15"/>
      <c r="M137" s="93" t="s">
        <v>961</v>
      </c>
      <c r="N137" s="93" t="s">
        <v>48</v>
      </c>
      <c r="O137" s="93" t="s">
        <v>108</v>
      </c>
      <c r="P137" s="93" t="s">
        <v>1494</v>
      </c>
      <c r="Q137" s="93" t="s">
        <v>31</v>
      </c>
      <c r="R137" s="93" t="s">
        <v>1602</v>
      </c>
      <c r="S137" s="93" t="s">
        <v>99</v>
      </c>
      <c r="T137" s="93" t="s">
        <v>153</v>
      </c>
      <c r="U137" s="93" t="s">
        <v>95</v>
      </c>
      <c r="V137" s="93" t="s">
        <v>111</v>
      </c>
      <c r="W137" s="93" t="s">
        <v>969</v>
      </c>
      <c r="X137" s="94">
        <v>45951.816122766206</v>
      </c>
      <c r="Y137"/>
      <c r="Z137"/>
      <c r="AA137"/>
      <c r="AB137"/>
      <c r="AC137"/>
      <c r="AD137"/>
      <c r="AE137"/>
      <c r="AF137"/>
      <c r="AG137"/>
      <c r="AH137"/>
    </row>
    <row r="138" spans="2:35" s="13" customFormat="1" x14ac:dyDescent="0.25">
      <c r="B138" s="15"/>
      <c r="M138" s="93" t="s">
        <v>961</v>
      </c>
      <c r="N138" s="93" t="s">
        <v>47</v>
      </c>
      <c r="O138" s="93" t="s">
        <v>114</v>
      </c>
      <c r="P138" s="93" t="s">
        <v>1517</v>
      </c>
      <c r="Q138" s="93" t="s">
        <v>31</v>
      </c>
      <c r="R138" s="93" t="s">
        <v>1603</v>
      </c>
      <c r="S138" s="93" t="s">
        <v>119</v>
      </c>
      <c r="T138" s="93" t="s">
        <v>137</v>
      </c>
      <c r="U138" s="93" t="s">
        <v>91</v>
      </c>
      <c r="V138" s="93" t="s">
        <v>864</v>
      </c>
      <c r="W138" s="93" t="s">
        <v>969</v>
      </c>
      <c r="X138" s="94">
        <v>45954.79210648148</v>
      </c>
      <c r="Y138"/>
      <c r="Z138"/>
      <c r="AA138"/>
      <c r="AB138"/>
      <c r="AC138"/>
      <c r="AD138"/>
      <c r="AE138"/>
      <c r="AF138"/>
      <c r="AG138"/>
      <c r="AH138"/>
    </row>
    <row r="139" spans="2:35" s="13" customFormat="1" x14ac:dyDescent="0.25">
      <c r="B139" s="15"/>
      <c r="M139" s="93" t="s">
        <v>961</v>
      </c>
      <c r="N139" s="93" t="s">
        <v>47</v>
      </c>
      <c r="O139" s="93" t="s">
        <v>114</v>
      </c>
      <c r="P139" s="93" t="s">
        <v>1518</v>
      </c>
      <c r="Q139" s="93" t="s">
        <v>31</v>
      </c>
      <c r="R139" s="93" t="s">
        <v>1604</v>
      </c>
      <c r="S139" s="93" t="s">
        <v>119</v>
      </c>
      <c r="T139" s="93" t="s">
        <v>137</v>
      </c>
      <c r="U139" s="93" t="s">
        <v>91</v>
      </c>
      <c r="V139" s="93" t="s">
        <v>864</v>
      </c>
      <c r="W139" s="93" t="s">
        <v>969</v>
      </c>
      <c r="X139" s="94">
        <v>45954.801077812503</v>
      </c>
      <c r="Y139"/>
      <c r="Z139"/>
      <c r="AA139"/>
      <c r="AB139"/>
      <c r="AC139"/>
      <c r="AD139"/>
      <c r="AE139"/>
      <c r="AF139"/>
      <c r="AG139"/>
      <c r="AH139"/>
    </row>
    <row r="140" spans="2:35" s="13" customFormat="1" x14ac:dyDescent="0.25">
      <c r="B140" s="15"/>
      <c r="M140" s="93" t="s">
        <v>961</v>
      </c>
      <c r="N140" s="93" t="s">
        <v>47</v>
      </c>
      <c r="O140" s="93" t="s">
        <v>114</v>
      </c>
      <c r="P140" s="93" t="s">
        <v>1519</v>
      </c>
      <c r="Q140" s="93" t="s">
        <v>31</v>
      </c>
      <c r="R140" s="93" t="s">
        <v>1605</v>
      </c>
      <c r="S140" s="93" t="s">
        <v>119</v>
      </c>
      <c r="T140" s="93" t="s">
        <v>137</v>
      </c>
      <c r="U140" s="93" t="s">
        <v>91</v>
      </c>
      <c r="V140" s="93" t="s">
        <v>864</v>
      </c>
      <c r="W140" s="93" t="s">
        <v>969</v>
      </c>
      <c r="X140" s="94">
        <v>45954.805685300926</v>
      </c>
      <c r="Y140"/>
      <c r="Z140"/>
      <c r="AA140"/>
      <c r="AB140"/>
      <c r="AC140"/>
      <c r="AD140"/>
      <c r="AE140"/>
      <c r="AF140"/>
      <c r="AG140"/>
      <c r="AH140"/>
    </row>
    <row r="141" spans="2:35" s="13" customFormat="1" x14ac:dyDescent="0.25">
      <c r="B141" s="15"/>
      <c r="M141" s="93" t="s">
        <v>961</v>
      </c>
      <c r="N141" s="93" t="s">
        <v>47</v>
      </c>
      <c r="O141" s="93" t="s">
        <v>114</v>
      </c>
      <c r="P141" s="93" t="s">
        <v>1495</v>
      </c>
      <c r="Q141" s="93" t="s">
        <v>31</v>
      </c>
      <c r="R141" s="93" t="s">
        <v>1606</v>
      </c>
      <c r="S141" s="93" t="s">
        <v>119</v>
      </c>
      <c r="T141" s="93" t="s">
        <v>137</v>
      </c>
      <c r="U141" s="93" t="s">
        <v>91</v>
      </c>
      <c r="V141" s="93" t="s">
        <v>864</v>
      </c>
      <c r="W141" s="93" t="s">
        <v>969</v>
      </c>
      <c r="X141" s="94">
        <v>45954.768995023151</v>
      </c>
      <c r="Y141"/>
      <c r="Z141"/>
      <c r="AA141"/>
      <c r="AB141"/>
      <c r="AC141"/>
      <c r="AD141"/>
      <c r="AE141"/>
      <c r="AF141"/>
      <c r="AG141"/>
      <c r="AH141"/>
    </row>
    <row r="142" spans="2:35" s="13" customFormat="1" x14ac:dyDescent="0.25">
      <c r="M142" s="93" t="s">
        <v>961</v>
      </c>
      <c r="N142" s="93" t="s">
        <v>47</v>
      </c>
      <c r="O142" s="93" t="s">
        <v>115</v>
      </c>
      <c r="P142" s="93" t="s">
        <v>1496</v>
      </c>
      <c r="Q142" s="93" t="s">
        <v>31</v>
      </c>
      <c r="R142" s="93" t="s">
        <v>1607</v>
      </c>
      <c r="S142" s="93" t="s">
        <v>133</v>
      </c>
      <c r="T142" s="93" t="s">
        <v>83</v>
      </c>
      <c r="U142" s="93" t="s">
        <v>154</v>
      </c>
      <c r="V142" s="93" t="s">
        <v>161</v>
      </c>
      <c r="W142" s="93" t="s">
        <v>969</v>
      </c>
      <c r="X142" s="94">
        <v>45953.027813854169</v>
      </c>
      <c r="Y142"/>
      <c r="Z142"/>
      <c r="AA142"/>
      <c r="AB142"/>
      <c r="AC142"/>
      <c r="AD142"/>
      <c r="AE142"/>
      <c r="AF142"/>
      <c r="AG142"/>
      <c r="AH142"/>
    </row>
    <row r="143" spans="2:35" s="13" customFormat="1" x14ac:dyDescent="0.25">
      <c r="M143" s="93" t="s">
        <v>961</v>
      </c>
      <c r="N143" s="93" t="s">
        <v>47</v>
      </c>
      <c r="O143" s="93" t="s">
        <v>115</v>
      </c>
      <c r="P143" s="93" t="s">
        <v>1497</v>
      </c>
      <c r="Q143" s="93" t="s">
        <v>31</v>
      </c>
      <c r="R143" s="93" t="s">
        <v>1608</v>
      </c>
      <c r="S143" s="93" t="s">
        <v>133</v>
      </c>
      <c r="T143" s="93" t="s">
        <v>83</v>
      </c>
      <c r="U143" s="93" t="s">
        <v>154</v>
      </c>
      <c r="V143" s="93" t="s">
        <v>161</v>
      </c>
      <c r="W143" s="93" t="s">
        <v>969</v>
      </c>
      <c r="X143" s="94">
        <v>45953.040639618055</v>
      </c>
      <c r="Y143"/>
      <c r="Z143"/>
      <c r="AA143"/>
      <c r="AB143"/>
      <c r="AC143"/>
      <c r="AD143"/>
      <c r="AE143"/>
      <c r="AF143"/>
      <c r="AG143"/>
      <c r="AH143"/>
    </row>
    <row r="144" spans="2:35" s="13" customFormat="1" x14ac:dyDescent="0.25">
      <c r="M144" s="93" t="s">
        <v>42</v>
      </c>
      <c r="N144" s="93" t="s">
        <v>49</v>
      </c>
      <c r="O144" s="93" t="s">
        <v>1498</v>
      </c>
      <c r="P144" s="93" t="s">
        <v>1499</v>
      </c>
      <c r="Q144" s="93" t="s">
        <v>30</v>
      </c>
      <c r="R144" s="93" t="s">
        <v>1609</v>
      </c>
      <c r="S144" s="93" t="s">
        <v>102</v>
      </c>
      <c r="T144" s="93" t="s">
        <v>1500</v>
      </c>
      <c r="U144" s="93" t="s">
        <v>1501</v>
      </c>
      <c r="V144" s="93" t="s">
        <v>1502</v>
      </c>
      <c r="W144" s="93" t="s">
        <v>969</v>
      </c>
      <c r="X144" s="94">
        <v>45953.805462847224</v>
      </c>
      <c r="Y144"/>
      <c r="Z144"/>
      <c r="AA144"/>
      <c r="AB144"/>
      <c r="AC144"/>
      <c r="AD144"/>
      <c r="AE144"/>
      <c r="AF144"/>
      <c r="AG144"/>
      <c r="AH144"/>
    </row>
    <row r="145" spans="13:34" s="13" customFormat="1" x14ac:dyDescent="0.25">
      <c r="M145" s="93" t="s">
        <v>41</v>
      </c>
      <c r="N145" s="93" t="s">
        <v>49</v>
      </c>
      <c r="O145" s="93" t="s">
        <v>1344</v>
      </c>
      <c r="P145" s="93" t="s">
        <v>1503</v>
      </c>
      <c r="Q145" s="93" t="s">
        <v>23</v>
      </c>
      <c r="R145" s="93" t="s">
        <v>1569</v>
      </c>
      <c r="S145" s="93" t="s">
        <v>155</v>
      </c>
      <c r="T145" s="93" t="s">
        <v>1341</v>
      </c>
      <c r="U145" s="93" t="s">
        <v>1342</v>
      </c>
      <c r="V145" s="93" t="s">
        <v>1343</v>
      </c>
      <c r="W145" s="93" t="s">
        <v>969</v>
      </c>
      <c r="X145" s="94">
        <v>45953.906531597226</v>
      </c>
      <c r="Y145"/>
      <c r="Z145"/>
      <c r="AA145"/>
      <c r="AB145"/>
      <c r="AC145"/>
      <c r="AD145"/>
      <c r="AE145"/>
      <c r="AF145"/>
      <c r="AG145"/>
      <c r="AH145"/>
    </row>
    <row r="146" spans="13:34" s="13" customFormat="1" x14ac:dyDescent="0.25">
      <c r="M146" s="93" t="s">
        <v>41</v>
      </c>
      <c r="N146" s="93" t="s">
        <v>48</v>
      </c>
      <c r="O146" s="93" t="s">
        <v>1349</v>
      </c>
      <c r="P146" s="93" t="s">
        <v>1504</v>
      </c>
      <c r="Q146" s="93" t="s">
        <v>36</v>
      </c>
      <c r="R146" s="93" t="s">
        <v>1610</v>
      </c>
      <c r="S146" s="93" t="s">
        <v>101</v>
      </c>
      <c r="T146" s="93" t="s">
        <v>167</v>
      </c>
      <c r="U146" s="93" t="s">
        <v>123</v>
      </c>
      <c r="V146" s="93" t="s">
        <v>166</v>
      </c>
      <c r="W146" s="93" t="s">
        <v>969</v>
      </c>
      <c r="X146" s="94">
        <v>45951.97274297454</v>
      </c>
      <c r="Y146"/>
      <c r="Z146"/>
      <c r="AA146"/>
      <c r="AB146"/>
      <c r="AC146"/>
      <c r="AD146"/>
      <c r="AE146"/>
      <c r="AF146"/>
      <c r="AG146"/>
      <c r="AH146"/>
    </row>
    <row r="147" spans="13:34" s="13" customFormat="1" x14ac:dyDescent="0.25">
      <c r="M147" s="93" t="s">
        <v>41</v>
      </c>
      <c r="N147" s="93" t="s">
        <v>48</v>
      </c>
      <c r="O147" s="93" t="s">
        <v>1349</v>
      </c>
      <c r="P147" s="93" t="s">
        <v>1504</v>
      </c>
      <c r="Q147" s="93" t="s">
        <v>36</v>
      </c>
      <c r="R147" s="93" t="s">
        <v>1610</v>
      </c>
      <c r="S147" s="93" t="s">
        <v>101</v>
      </c>
      <c r="T147" s="93" t="s">
        <v>167</v>
      </c>
      <c r="U147" s="93" t="s">
        <v>123</v>
      </c>
      <c r="V147" s="93" t="s">
        <v>166</v>
      </c>
      <c r="W147" s="93" t="s">
        <v>969</v>
      </c>
      <c r="X147" s="94">
        <v>45950.963102164351</v>
      </c>
      <c r="Y147"/>
      <c r="Z147"/>
      <c r="AA147"/>
      <c r="AB147"/>
      <c r="AC147"/>
      <c r="AD147"/>
      <c r="AE147"/>
      <c r="AF147"/>
      <c r="AG147"/>
      <c r="AH147"/>
    </row>
    <row r="148" spans="13:34" s="13" customFormat="1" x14ac:dyDescent="0.25"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/>
      <c r="Z148"/>
      <c r="AA148"/>
      <c r="AB148"/>
      <c r="AC148"/>
      <c r="AD148"/>
      <c r="AE148"/>
      <c r="AF148"/>
      <c r="AG148"/>
      <c r="AH148"/>
    </row>
    <row r="149" spans="13:34" s="13" customFormat="1" x14ac:dyDescent="0.25"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/>
      <c r="Z149"/>
      <c r="AA149"/>
      <c r="AB149"/>
      <c r="AC149"/>
      <c r="AD149"/>
      <c r="AE149"/>
      <c r="AF149"/>
      <c r="AG149"/>
      <c r="AH149"/>
    </row>
    <row r="150" spans="13:34" s="13" customFormat="1" x14ac:dyDescent="0.25"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/>
      <c r="Z150"/>
      <c r="AA150"/>
      <c r="AB150"/>
      <c r="AC150"/>
      <c r="AD150"/>
      <c r="AE150"/>
      <c r="AF150"/>
      <c r="AG150"/>
      <c r="AH150"/>
    </row>
    <row r="151" spans="13:34" s="13" customFormat="1" x14ac:dyDescent="0.25"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/>
      <c r="Z151"/>
      <c r="AA151"/>
      <c r="AB151"/>
      <c r="AC151"/>
      <c r="AD151"/>
      <c r="AE151"/>
      <c r="AF151"/>
      <c r="AG151"/>
      <c r="AH151"/>
    </row>
    <row r="152" spans="13:34" s="13" customFormat="1" x14ac:dyDescent="0.25"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/>
      <c r="Z152"/>
      <c r="AA152"/>
      <c r="AB152"/>
      <c r="AC152"/>
      <c r="AD152"/>
      <c r="AE152"/>
      <c r="AF152"/>
      <c r="AG152"/>
      <c r="AH152"/>
    </row>
    <row r="153" spans="13:34" s="13" customFormat="1" x14ac:dyDescent="0.25"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/>
      <c r="Z153"/>
      <c r="AA153"/>
      <c r="AB153"/>
      <c r="AC153"/>
      <c r="AD153"/>
      <c r="AE153"/>
      <c r="AF153"/>
      <c r="AG153"/>
      <c r="AH153"/>
    </row>
    <row r="154" spans="13:34" s="13" customFormat="1" x14ac:dyDescent="0.25"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/>
      <c r="Z154"/>
      <c r="AA154"/>
      <c r="AB154"/>
      <c r="AC154"/>
      <c r="AD154"/>
      <c r="AE154"/>
      <c r="AF154"/>
      <c r="AG154"/>
      <c r="AH154"/>
    </row>
    <row r="155" spans="13:34" s="13" customFormat="1" x14ac:dyDescent="0.25"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/>
      <c r="Z155"/>
      <c r="AA155"/>
      <c r="AB155"/>
      <c r="AC155"/>
      <c r="AD155"/>
      <c r="AE155"/>
      <c r="AF155"/>
      <c r="AG155"/>
      <c r="AH155"/>
    </row>
    <row r="156" spans="13:34" s="13" customFormat="1" x14ac:dyDescent="0.25"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/>
      <c r="Z156"/>
      <c r="AA156"/>
      <c r="AB156"/>
      <c r="AC156"/>
      <c r="AD156"/>
      <c r="AE156"/>
      <c r="AF156"/>
      <c r="AG156"/>
      <c r="AH156"/>
    </row>
    <row r="157" spans="13:34" s="13" customFormat="1" x14ac:dyDescent="0.25"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/>
      <c r="Z157"/>
      <c r="AA157"/>
      <c r="AB157"/>
      <c r="AC157"/>
      <c r="AD157"/>
      <c r="AE157"/>
      <c r="AF157"/>
      <c r="AG157"/>
      <c r="AH157"/>
    </row>
    <row r="158" spans="13:34" s="13" customFormat="1" x14ac:dyDescent="0.25"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/>
      <c r="Z158"/>
      <c r="AA158"/>
      <c r="AB158"/>
      <c r="AC158"/>
      <c r="AD158"/>
      <c r="AE158"/>
      <c r="AF158"/>
      <c r="AG158"/>
      <c r="AH158"/>
    </row>
    <row r="159" spans="13:34" s="13" customFormat="1" x14ac:dyDescent="0.25"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/>
      <c r="Z159"/>
      <c r="AA159"/>
      <c r="AB159"/>
      <c r="AC159"/>
      <c r="AD159"/>
      <c r="AE159"/>
      <c r="AF159"/>
      <c r="AG159"/>
      <c r="AH159"/>
    </row>
    <row r="160" spans="13:34" s="13" customFormat="1" x14ac:dyDescent="0.25"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/>
      <c r="Z160"/>
      <c r="AA160"/>
      <c r="AB160"/>
      <c r="AC160"/>
      <c r="AD160"/>
      <c r="AE160"/>
      <c r="AF160"/>
      <c r="AG160"/>
      <c r="AH160"/>
    </row>
    <row r="161" spans="13:34" s="13" customFormat="1" x14ac:dyDescent="0.25"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/>
      <c r="Z161"/>
      <c r="AA161"/>
      <c r="AB161"/>
      <c r="AC161"/>
      <c r="AD161"/>
      <c r="AE161"/>
      <c r="AF161"/>
      <c r="AG161"/>
      <c r="AH161"/>
    </row>
    <row r="162" spans="13:34" s="13" customFormat="1" x14ac:dyDescent="0.25"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/>
      <c r="Z162"/>
      <c r="AA162"/>
      <c r="AB162"/>
      <c r="AC162"/>
      <c r="AD162"/>
      <c r="AE162"/>
      <c r="AF162"/>
      <c r="AG162"/>
      <c r="AH162"/>
    </row>
    <row r="163" spans="13:34" s="13" customFormat="1" x14ac:dyDescent="0.25"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/>
      <c r="Z163"/>
      <c r="AA163"/>
      <c r="AB163"/>
      <c r="AC163"/>
      <c r="AD163"/>
      <c r="AE163"/>
      <c r="AF163"/>
      <c r="AG163"/>
      <c r="AH163"/>
    </row>
    <row r="164" spans="13:34" s="13" customFormat="1" x14ac:dyDescent="0.25"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/>
      <c r="Z164"/>
      <c r="AA164"/>
      <c r="AB164"/>
      <c r="AC164"/>
      <c r="AD164"/>
      <c r="AE164"/>
      <c r="AF164"/>
      <c r="AG164"/>
      <c r="AH164"/>
    </row>
    <row r="165" spans="13:34" s="13" customFormat="1" x14ac:dyDescent="0.25"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/>
      <c r="Z165"/>
      <c r="AA165"/>
      <c r="AB165"/>
      <c r="AC165"/>
      <c r="AD165"/>
      <c r="AE165"/>
      <c r="AF165"/>
      <c r="AG165"/>
      <c r="AH165"/>
    </row>
    <row r="166" spans="13:34" s="13" customFormat="1" x14ac:dyDescent="0.25">
      <c r="Y166"/>
      <c r="Z166"/>
      <c r="AA166"/>
      <c r="AB166"/>
      <c r="AC166"/>
      <c r="AD166"/>
      <c r="AE166"/>
      <c r="AF166"/>
      <c r="AG166"/>
      <c r="AH166"/>
    </row>
    <row r="167" spans="13:34" s="13" customFormat="1" x14ac:dyDescent="0.25">
      <c r="Y167"/>
      <c r="Z167"/>
      <c r="AA167"/>
      <c r="AB167"/>
      <c r="AC167"/>
      <c r="AD167"/>
      <c r="AE167"/>
      <c r="AF167"/>
      <c r="AG167"/>
      <c r="AH167"/>
    </row>
    <row r="168" spans="13:34" s="13" customFormat="1" x14ac:dyDescent="0.25">
      <c r="Y168"/>
      <c r="Z168"/>
      <c r="AA168"/>
      <c r="AB168"/>
      <c r="AC168"/>
      <c r="AD168"/>
      <c r="AE168"/>
      <c r="AF168"/>
      <c r="AG168"/>
      <c r="AH168"/>
    </row>
    <row r="169" spans="13:34" s="13" customFormat="1" x14ac:dyDescent="0.25">
      <c r="Y169"/>
      <c r="Z169"/>
      <c r="AA169"/>
      <c r="AB169"/>
      <c r="AC169"/>
      <c r="AD169"/>
      <c r="AE169"/>
      <c r="AF169"/>
      <c r="AG169"/>
      <c r="AH169"/>
    </row>
    <row r="170" spans="13:34" s="13" customFormat="1" x14ac:dyDescent="0.25">
      <c r="Y170"/>
      <c r="Z170"/>
      <c r="AA170"/>
      <c r="AB170"/>
      <c r="AC170"/>
      <c r="AD170"/>
      <c r="AE170"/>
      <c r="AF170"/>
      <c r="AG170"/>
      <c r="AH170"/>
    </row>
    <row r="171" spans="13:34" s="13" customFormat="1" x14ac:dyDescent="0.25">
      <c r="Y171"/>
      <c r="Z171"/>
      <c r="AA171"/>
      <c r="AB171"/>
      <c r="AC171"/>
      <c r="AD171"/>
      <c r="AE171"/>
      <c r="AF171"/>
      <c r="AG171"/>
      <c r="AH171"/>
    </row>
    <row r="172" spans="13:34" s="13" customFormat="1" x14ac:dyDescent="0.25">
      <c r="Y172"/>
      <c r="Z172"/>
      <c r="AA172"/>
      <c r="AB172"/>
      <c r="AC172"/>
      <c r="AD172"/>
      <c r="AE172"/>
      <c r="AF172"/>
      <c r="AG172"/>
      <c r="AH172"/>
    </row>
    <row r="173" spans="13:34" s="13" customFormat="1" x14ac:dyDescent="0.25">
      <c r="Y173"/>
      <c r="Z173"/>
      <c r="AA173"/>
      <c r="AB173"/>
      <c r="AC173"/>
      <c r="AD173"/>
      <c r="AE173"/>
      <c r="AF173"/>
      <c r="AG173"/>
      <c r="AH173"/>
    </row>
    <row r="174" spans="13:34" s="13" customFormat="1" ht="10.9" customHeight="1" x14ac:dyDescent="0.25">
      <c r="Y174"/>
      <c r="Z174"/>
      <c r="AA174"/>
      <c r="AB174"/>
      <c r="AC174"/>
      <c r="AD174"/>
      <c r="AE174"/>
      <c r="AF174"/>
      <c r="AG174"/>
      <c r="AH174"/>
    </row>
    <row r="175" spans="13:34" s="13" customFormat="1" ht="10.9" customHeight="1" x14ac:dyDescent="0.25">
      <c r="Y175"/>
      <c r="Z175"/>
      <c r="AA175"/>
      <c r="AB175"/>
      <c r="AC175"/>
      <c r="AD175"/>
      <c r="AE175"/>
      <c r="AF175"/>
      <c r="AG175"/>
      <c r="AH175"/>
    </row>
    <row r="176" spans="13:34" s="13" customFormat="1" ht="10.9" customHeight="1" x14ac:dyDescent="0.25">
      <c r="Y176"/>
      <c r="Z176"/>
      <c r="AA176"/>
      <c r="AB176"/>
      <c r="AC176"/>
      <c r="AD176"/>
      <c r="AE176"/>
      <c r="AF176"/>
      <c r="AG176"/>
      <c r="AH176"/>
    </row>
    <row r="177" spans="25:35" s="13" customFormat="1" ht="10.9" customHeight="1" x14ac:dyDescent="0.25">
      <c r="Y177"/>
      <c r="Z177"/>
      <c r="AA177"/>
      <c r="AB177"/>
      <c r="AC177"/>
      <c r="AD177"/>
      <c r="AE177"/>
      <c r="AF177"/>
      <c r="AG177"/>
      <c r="AH177"/>
    </row>
    <row r="178" spans="25:35" s="13" customFormat="1" ht="10.9" customHeight="1" x14ac:dyDescent="0.2"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</row>
    <row r="179" spans="25:35" s="13" customFormat="1" ht="10.9" customHeight="1" x14ac:dyDescent="0.25"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/>
    </row>
    <row r="180" spans="25:35" s="13" customFormat="1" ht="10.9" customHeight="1" x14ac:dyDescent="0.25"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/>
    </row>
    <row r="181" spans="25:35" s="13" customFormat="1" ht="10.9" customHeight="1" x14ac:dyDescent="0.25"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/>
    </row>
    <row r="182" spans="25:35" s="13" customFormat="1" ht="10.9" customHeight="1" x14ac:dyDescent="0.25"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/>
    </row>
    <row r="183" spans="25:35" s="13" customFormat="1" ht="10.9" customHeight="1" x14ac:dyDescent="0.25"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/>
    </row>
    <row r="184" spans="25:35" s="13" customFormat="1" ht="10.9" customHeight="1" x14ac:dyDescent="0.25"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/>
    </row>
    <row r="185" spans="25:35" s="13" customFormat="1" ht="10.9" customHeight="1" x14ac:dyDescent="0.25"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/>
    </row>
    <row r="186" spans="25:35" s="13" customFormat="1" ht="10.9" customHeight="1" x14ac:dyDescent="0.25"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/>
    </row>
    <row r="187" spans="25:35" s="13" customFormat="1" ht="10.9" customHeight="1" x14ac:dyDescent="0.25"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/>
    </row>
    <row r="188" spans="25:35" s="13" customFormat="1" ht="10.9" customHeight="1" x14ac:dyDescent="0.25"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/>
    </row>
    <row r="189" spans="25:35" s="13" customFormat="1" ht="10.9" customHeight="1" x14ac:dyDescent="0.25"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/>
    </row>
    <row r="190" spans="25:35" s="13" customFormat="1" ht="10.9" customHeight="1" x14ac:dyDescent="0.25"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/>
    </row>
    <row r="191" spans="25:35" s="13" customFormat="1" ht="10.9" customHeight="1" x14ac:dyDescent="0.25"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/>
    </row>
    <row r="192" spans="25:35" s="13" customFormat="1" ht="10.9" customHeight="1" x14ac:dyDescent="0.25"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/>
    </row>
    <row r="193" spans="25:35" s="13" customFormat="1" ht="10.9" customHeight="1" x14ac:dyDescent="0.25"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/>
    </row>
    <row r="194" spans="25:35" s="13" customFormat="1" ht="10.9" customHeight="1" x14ac:dyDescent="0.25"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/>
    </row>
    <row r="195" spans="25:35" s="13" customFormat="1" ht="10.9" customHeight="1" x14ac:dyDescent="0.25"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/>
    </row>
    <row r="196" spans="25:35" s="13" customFormat="1" ht="10.9" customHeight="1" x14ac:dyDescent="0.25"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/>
    </row>
    <row r="197" spans="25:35" s="13" customFormat="1" ht="10.9" customHeight="1" x14ac:dyDescent="0.25"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/>
    </row>
    <row r="198" spans="25:35" s="13" customFormat="1" ht="10.9" customHeight="1" x14ac:dyDescent="0.25"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/>
    </row>
    <row r="199" spans="25:35" s="13" customFormat="1" ht="10.9" customHeight="1" x14ac:dyDescent="0.25"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/>
    </row>
    <row r="200" spans="25:35" s="13" customFormat="1" ht="10.9" customHeight="1" x14ac:dyDescent="0.25"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/>
    </row>
    <row r="201" spans="25:35" s="13" customFormat="1" ht="10.9" customHeight="1" x14ac:dyDescent="0.25"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/>
    </row>
    <row r="202" spans="25:35" s="13" customFormat="1" ht="10.9" customHeight="1" x14ac:dyDescent="0.25"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/>
    </row>
    <row r="203" spans="25:35" s="13" customFormat="1" ht="10.9" customHeight="1" x14ac:dyDescent="0.25">
      <c r="Y203"/>
      <c r="Z203"/>
      <c r="AA203"/>
      <c r="AB203"/>
      <c r="AC203"/>
      <c r="AD203"/>
      <c r="AE203"/>
      <c r="AF203"/>
      <c r="AG203"/>
      <c r="AH203"/>
      <c r="AI203"/>
    </row>
    <row r="204" spans="25:35" s="13" customFormat="1" ht="10.9" customHeight="1" x14ac:dyDescent="0.25">
      <c r="Y204"/>
      <c r="Z204"/>
      <c r="AA204"/>
      <c r="AB204"/>
      <c r="AC204"/>
      <c r="AD204"/>
      <c r="AE204"/>
      <c r="AF204"/>
      <c r="AG204"/>
      <c r="AH204"/>
      <c r="AI204"/>
    </row>
    <row r="205" spans="25:35" s="13" customFormat="1" ht="10.9" customHeight="1" x14ac:dyDescent="0.25">
      <c r="Y205"/>
      <c r="Z205"/>
      <c r="AA205"/>
      <c r="AB205"/>
      <c r="AC205"/>
      <c r="AD205"/>
      <c r="AE205"/>
      <c r="AF205"/>
      <c r="AG205"/>
      <c r="AH205"/>
      <c r="AI205"/>
    </row>
    <row r="206" spans="25:35" s="13" customFormat="1" ht="10.9" customHeight="1" x14ac:dyDescent="0.25">
      <c r="Y206"/>
      <c r="Z206"/>
      <c r="AA206"/>
      <c r="AB206"/>
      <c r="AC206"/>
      <c r="AD206"/>
      <c r="AE206"/>
      <c r="AF206"/>
      <c r="AG206"/>
      <c r="AH206"/>
      <c r="AI206"/>
    </row>
    <row r="207" spans="25:35" s="13" customFormat="1" ht="10.9" customHeight="1" x14ac:dyDescent="0.25">
      <c r="Y207"/>
      <c r="Z207"/>
      <c r="AA207"/>
      <c r="AB207"/>
      <c r="AC207"/>
      <c r="AD207"/>
      <c r="AE207"/>
      <c r="AF207"/>
      <c r="AG207"/>
      <c r="AH207"/>
      <c r="AI207"/>
    </row>
    <row r="208" spans="25:35" s="13" customFormat="1" ht="10.9" customHeight="1" x14ac:dyDescent="0.25">
      <c r="Y208"/>
      <c r="Z208"/>
      <c r="AA208"/>
      <c r="AB208"/>
      <c r="AC208"/>
      <c r="AD208"/>
      <c r="AE208"/>
      <c r="AF208"/>
      <c r="AG208"/>
      <c r="AH208"/>
      <c r="AI208"/>
    </row>
    <row r="209" spans="25:35" s="13" customFormat="1" ht="10.9" customHeight="1" x14ac:dyDescent="0.25">
      <c r="Y209"/>
      <c r="Z209"/>
      <c r="AA209"/>
      <c r="AB209"/>
      <c r="AC209"/>
      <c r="AD209"/>
      <c r="AE209"/>
      <c r="AF209"/>
      <c r="AG209"/>
      <c r="AH209"/>
      <c r="AI209"/>
    </row>
    <row r="210" spans="25:35" s="13" customFormat="1" ht="10.9" customHeight="1" x14ac:dyDescent="0.25">
      <c r="Y210"/>
      <c r="Z210"/>
      <c r="AA210"/>
      <c r="AB210"/>
      <c r="AC210"/>
      <c r="AD210"/>
      <c r="AE210"/>
      <c r="AF210"/>
      <c r="AG210"/>
      <c r="AH210"/>
      <c r="AI210"/>
    </row>
    <row r="211" spans="25:35" s="13" customFormat="1" ht="10.9" customHeight="1" x14ac:dyDescent="0.25">
      <c r="Y211"/>
      <c r="Z211"/>
      <c r="AA211"/>
      <c r="AB211"/>
      <c r="AC211"/>
      <c r="AD211"/>
      <c r="AE211"/>
      <c r="AF211"/>
      <c r="AG211"/>
      <c r="AH211"/>
      <c r="AI211"/>
    </row>
    <row r="212" spans="25:35" s="13" customFormat="1" ht="10.9" customHeight="1" x14ac:dyDescent="0.25">
      <c r="Y212"/>
      <c r="Z212"/>
      <c r="AA212"/>
      <c r="AB212"/>
      <c r="AC212"/>
      <c r="AD212"/>
      <c r="AE212"/>
      <c r="AF212"/>
      <c r="AG212"/>
      <c r="AH212"/>
      <c r="AI212"/>
    </row>
    <row r="213" spans="25:35" s="13" customFormat="1" ht="10.9" customHeight="1" x14ac:dyDescent="0.25">
      <c r="Y213"/>
      <c r="Z213"/>
      <c r="AA213"/>
      <c r="AB213"/>
      <c r="AC213"/>
      <c r="AD213"/>
      <c r="AE213"/>
      <c r="AF213"/>
      <c r="AG213"/>
      <c r="AH213"/>
      <c r="AI213"/>
    </row>
    <row r="214" spans="25:35" s="13" customFormat="1" ht="10.9" customHeight="1" x14ac:dyDescent="0.25">
      <c r="Y214"/>
      <c r="Z214"/>
      <c r="AA214"/>
      <c r="AB214"/>
      <c r="AC214"/>
      <c r="AD214"/>
      <c r="AE214"/>
      <c r="AF214"/>
      <c r="AG214"/>
      <c r="AH214"/>
      <c r="AI214"/>
    </row>
    <row r="215" spans="25:35" s="13" customFormat="1" ht="10.9" customHeight="1" x14ac:dyDescent="0.25">
      <c r="Y215"/>
      <c r="Z215"/>
      <c r="AA215"/>
      <c r="AB215"/>
      <c r="AC215"/>
      <c r="AD215"/>
      <c r="AE215"/>
      <c r="AF215"/>
      <c r="AG215"/>
      <c r="AH215"/>
      <c r="AI215"/>
    </row>
    <row r="216" spans="25:35" s="13" customFormat="1" ht="10.9" customHeight="1" x14ac:dyDescent="0.25">
      <c r="Y216"/>
      <c r="Z216"/>
      <c r="AA216"/>
      <c r="AB216"/>
      <c r="AC216"/>
      <c r="AD216"/>
      <c r="AE216"/>
      <c r="AF216"/>
      <c r="AG216"/>
      <c r="AH216"/>
      <c r="AI216"/>
    </row>
    <row r="217" spans="25:35" s="13" customFormat="1" ht="10.9" customHeight="1" x14ac:dyDescent="0.25">
      <c r="Y217"/>
      <c r="Z217"/>
      <c r="AA217"/>
      <c r="AB217"/>
      <c r="AC217"/>
      <c r="AD217"/>
      <c r="AE217"/>
      <c r="AF217"/>
      <c r="AG217"/>
      <c r="AH217"/>
      <c r="AI217"/>
    </row>
    <row r="218" spans="25:35" s="13" customFormat="1" ht="10.9" customHeight="1" x14ac:dyDescent="0.25">
      <c r="Y218"/>
      <c r="Z218"/>
      <c r="AA218"/>
      <c r="AB218"/>
      <c r="AC218"/>
      <c r="AD218"/>
      <c r="AE218"/>
      <c r="AF218"/>
      <c r="AG218"/>
      <c r="AH218"/>
      <c r="AI218"/>
    </row>
    <row r="219" spans="25:35" s="13" customFormat="1" ht="10.9" customHeight="1" x14ac:dyDescent="0.25">
      <c r="Y219"/>
      <c r="Z219"/>
      <c r="AA219"/>
      <c r="AB219"/>
      <c r="AC219"/>
      <c r="AD219"/>
      <c r="AE219"/>
      <c r="AF219"/>
      <c r="AG219"/>
      <c r="AH219"/>
      <c r="AI219"/>
    </row>
    <row r="220" spans="25:35" s="13" customFormat="1" ht="10.9" customHeight="1" x14ac:dyDescent="0.25">
      <c r="Y220"/>
      <c r="Z220"/>
      <c r="AA220"/>
      <c r="AB220"/>
      <c r="AC220"/>
      <c r="AD220"/>
      <c r="AE220"/>
      <c r="AF220"/>
      <c r="AG220"/>
      <c r="AH220"/>
      <c r="AI220"/>
    </row>
    <row r="221" spans="25:35" s="13" customFormat="1" ht="10.9" customHeight="1" x14ac:dyDescent="0.25">
      <c r="Y221"/>
      <c r="Z221"/>
      <c r="AA221"/>
      <c r="AB221"/>
      <c r="AC221"/>
      <c r="AD221"/>
      <c r="AE221"/>
      <c r="AF221"/>
      <c r="AG221"/>
      <c r="AH221"/>
      <c r="AI221"/>
    </row>
    <row r="222" spans="25:35" s="13" customFormat="1" ht="10.9" customHeight="1" x14ac:dyDescent="0.25">
      <c r="Y222"/>
      <c r="Z222"/>
      <c r="AA222"/>
      <c r="AB222"/>
      <c r="AC222"/>
      <c r="AD222"/>
      <c r="AE222"/>
      <c r="AF222"/>
      <c r="AG222"/>
      <c r="AH222"/>
      <c r="AI222"/>
    </row>
    <row r="223" spans="25:35" s="13" customFormat="1" ht="10.9" customHeight="1" x14ac:dyDescent="0.25">
      <c r="Y223"/>
      <c r="Z223"/>
      <c r="AA223"/>
      <c r="AB223"/>
      <c r="AC223"/>
      <c r="AD223"/>
      <c r="AE223"/>
      <c r="AF223"/>
      <c r="AG223"/>
      <c r="AH223"/>
      <c r="AI223"/>
    </row>
    <row r="224" spans="25:35" s="13" customFormat="1" ht="10.9" customHeight="1" x14ac:dyDescent="0.25">
      <c r="Y224"/>
      <c r="Z224"/>
      <c r="AA224"/>
      <c r="AB224"/>
      <c r="AC224"/>
      <c r="AD224"/>
      <c r="AE224"/>
      <c r="AF224"/>
      <c r="AG224"/>
      <c r="AH224"/>
      <c r="AI224"/>
    </row>
    <row r="225" spans="25:35" s="13" customFormat="1" ht="10.9" customHeight="1" x14ac:dyDescent="0.25">
      <c r="Y225"/>
      <c r="Z225"/>
      <c r="AA225"/>
      <c r="AB225"/>
      <c r="AC225"/>
      <c r="AD225"/>
      <c r="AE225"/>
      <c r="AF225"/>
      <c r="AG225"/>
      <c r="AH225"/>
      <c r="AI225"/>
    </row>
    <row r="226" spans="25:35" s="13" customFormat="1" ht="10.9" customHeight="1" x14ac:dyDescent="0.25">
      <c r="Y226"/>
      <c r="Z226"/>
      <c r="AA226"/>
      <c r="AB226"/>
      <c r="AC226"/>
      <c r="AD226"/>
      <c r="AE226"/>
      <c r="AF226"/>
      <c r="AG226"/>
      <c r="AH226"/>
      <c r="AI226"/>
    </row>
    <row r="227" spans="25:35" s="13" customFormat="1" ht="10.9" customHeight="1" x14ac:dyDescent="0.25">
      <c r="Y227"/>
      <c r="Z227"/>
      <c r="AA227"/>
      <c r="AB227"/>
      <c r="AC227"/>
      <c r="AD227"/>
      <c r="AE227"/>
      <c r="AF227"/>
      <c r="AG227"/>
      <c r="AH227"/>
      <c r="AI227"/>
    </row>
    <row r="228" spans="25:35" s="13" customFormat="1" ht="10.9" customHeight="1" x14ac:dyDescent="0.25">
      <c r="Y228"/>
      <c r="Z228"/>
      <c r="AA228"/>
      <c r="AB228"/>
      <c r="AC228"/>
      <c r="AD228"/>
      <c r="AE228"/>
      <c r="AF228"/>
      <c r="AG228"/>
      <c r="AH228"/>
      <c r="AI228"/>
    </row>
    <row r="229" spans="25:35" s="13" customFormat="1" ht="10.9" customHeight="1" x14ac:dyDescent="0.25">
      <c r="Y229"/>
      <c r="Z229"/>
      <c r="AA229"/>
      <c r="AB229"/>
      <c r="AC229"/>
      <c r="AD229"/>
      <c r="AE229"/>
      <c r="AF229"/>
      <c r="AG229"/>
      <c r="AH229"/>
      <c r="AI229"/>
    </row>
    <row r="230" spans="25:35" s="13" customFormat="1" ht="10.9" customHeight="1" x14ac:dyDescent="0.25">
      <c r="Y230"/>
      <c r="Z230"/>
      <c r="AA230"/>
      <c r="AB230"/>
      <c r="AC230"/>
      <c r="AD230"/>
      <c r="AE230"/>
      <c r="AF230"/>
      <c r="AG230"/>
      <c r="AH230"/>
      <c r="AI230"/>
    </row>
    <row r="231" spans="25:35" s="13" customFormat="1" ht="10.9" customHeight="1" x14ac:dyDescent="0.25">
      <c r="Y231"/>
      <c r="Z231"/>
      <c r="AA231"/>
      <c r="AB231"/>
      <c r="AC231"/>
      <c r="AD231"/>
      <c r="AE231"/>
      <c r="AF231"/>
      <c r="AG231"/>
      <c r="AH231"/>
      <c r="AI231"/>
    </row>
    <row r="232" spans="25:35" s="13" customFormat="1" ht="10.9" customHeight="1" x14ac:dyDescent="0.25">
      <c r="Y232"/>
      <c r="Z232"/>
      <c r="AA232"/>
      <c r="AB232"/>
      <c r="AC232"/>
      <c r="AD232"/>
      <c r="AE232"/>
      <c r="AF232"/>
      <c r="AG232"/>
      <c r="AH232"/>
      <c r="AI232"/>
    </row>
    <row r="233" spans="25:35" s="13" customFormat="1" ht="10.9" customHeight="1" x14ac:dyDescent="0.25">
      <c r="Y233"/>
      <c r="Z233"/>
      <c r="AA233"/>
      <c r="AB233"/>
      <c r="AC233"/>
      <c r="AD233"/>
      <c r="AE233"/>
      <c r="AF233"/>
      <c r="AG233"/>
      <c r="AH233"/>
      <c r="AI233"/>
    </row>
    <row r="234" spans="25:35" s="13" customFormat="1" ht="10.9" customHeight="1" x14ac:dyDescent="0.25">
      <c r="Y234"/>
      <c r="Z234"/>
      <c r="AA234"/>
      <c r="AB234"/>
      <c r="AC234"/>
      <c r="AD234"/>
      <c r="AE234"/>
      <c r="AF234"/>
      <c r="AG234"/>
      <c r="AH234"/>
      <c r="AI234"/>
    </row>
    <row r="235" spans="25:35" s="13" customFormat="1" ht="10.9" customHeight="1" x14ac:dyDescent="0.25">
      <c r="Y235"/>
      <c r="Z235"/>
      <c r="AA235"/>
      <c r="AB235"/>
      <c r="AC235"/>
      <c r="AD235"/>
      <c r="AE235"/>
      <c r="AF235"/>
      <c r="AG235"/>
      <c r="AH235"/>
      <c r="AI235"/>
    </row>
    <row r="236" spans="25:35" s="13" customFormat="1" ht="10.9" customHeight="1" x14ac:dyDescent="0.25">
      <c r="Y236"/>
      <c r="Z236"/>
      <c r="AA236"/>
      <c r="AB236"/>
      <c r="AC236"/>
      <c r="AD236"/>
      <c r="AE236"/>
      <c r="AF236"/>
      <c r="AG236"/>
      <c r="AH236"/>
      <c r="AI236"/>
    </row>
    <row r="237" spans="25:35" s="13" customFormat="1" ht="10.9" customHeight="1" x14ac:dyDescent="0.25">
      <c r="Y237"/>
      <c r="Z237"/>
      <c r="AA237"/>
      <c r="AB237"/>
      <c r="AC237"/>
      <c r="AD237"/>
      <c r="AE237"/>
      <c r="AF237"/>
      <c r="AG237"/>
      <c r="AH237"/>
      <c r="AI237"/>
    </row>
    <row r="238" spans="25:35" s="13" customFormat="1" ht="10.9" customHeight="1" x14ac:dyDescent="0.25">
      <c r="Y238"/>
      <c r="Z238"/>
      <c r="AA238"/>
      <c r="AB238"/>
      <c r="AC238"/>
      <c r="AD238"/>
      <c r="AE238"/>
      <c r="AF238"/>
      <c r="AG238"/>
      <c r="AH238"/>
      <c r="AI238"/>
    </row>
    <row r="239" spans="25:35" s="13" customFormat="1" ht="10.9" customHeight="1" x14ac:dyDescent="0.25">
      <c r="Y239"/>
      <c r="Z239"/>
      <c r="AA239"/>
      <c r="AB239"/>
      <c r="AC239"/>
      <c r="AD239"/>
      <c r="AE239"/>
      <c r="AF239"/>
      <c r="AG239"/>
      <c r="AH239"/>
      <c r="AI239"/>
    </row>
    <row r="240" spans="25:35" s="13" customFormat="1" ht="10.9" customHeight="1" x14ac:dyDescent="0.25">
      <c r="Y240"/>
      <c r="Z240"/>
      <c r="AA240"/>
      <c r="AB240"/>
      <c r="AC240"/>
      <c r="AD240"/>
      <c r="AE240"/>
      <c r="AF240"/>
      <c r="AG240"/>
      <c r="AH240"/>
      <c r="AI240"/>
    </row>
    <row r="241" spans="25:35" s="13" customFormat="1" ht="10.9" customHeight="1" x14ac:dyDescent="0.25">
      <c r="Y241"/>
      <c r="Z241"/>
      <c r="AA241"/>
      <c r="AB241"/>
      <c r="AC241"/>
      <c r="AD241"/>
      <c r="AE241"/>
      <c r="AF241"/>
      <c r="AG241"/>
      <c r="AH241"/>
      <c r="AI241"/>
    </row>
    <row r="242" spans="25:35" s="13" customFormat="1" ht="10.9" customHeight="1" x14ac:dyDescent="0.25">
      <c r="Y242"/>
      <c r="Z242"/>
      <c r="AA242"/>
      <c r="AB242"/>
      <c r="AC242"/>
      <c r="AD242"/>
      <c r="AE242"/>
      <c r="AF242"/>
      <c r="AG242"/>
      <c r="AH242"/>
      <c r="AI242"/>
    </row>
    <row r="243" spans="25:35" s="13" customFormat="1" ht="10.9" customHeight="1" x14ac:dyDescent="0.25">
      <c r="Y243"/>
      <c r="Z243"/>
      <c r="AA243"/>
      <c r="AB243"/>
      <c r="AC243"/>
      <c r="AD243"/>
      <c r="AE243"/>
      <c r="AF243"/>
      <c r="AG243"/>
      <c r="AH243"/>
      <c r="AI243"/>
    </row>
    <row r="244" spans="25:35" s="13" customFormat="1" ht="10.9" customHeight="1" x14ac:dyDescent="0.25">
      <c r="Y244"/>
      <c r="Z244"/>
      <c r="AA244"/>
      <c r="AB244"/>
      <c r="AC244"/>
      <c r="AD244"/>
      <c r="AE244"/>
      <c r="AF244"/>
      <c r="AG244"/>
      <c r="AH244"/>
      <c r="AI244"/>
    </row>
    <row r="245" spans="25:35" s="13" customFormat="1" ht="10.9" customHeight="1" x14ac:dyDescent="0.25">
      <c r="Y245"/>
      <c r="Z245"/>
      <c r="AA245"/>
      <c r="AB245"/>
      <c r="AC245"/>
      <c r="AD245"/>
      <c r="AE245"/>
      <c r="AF245"/>
      <c r="AG245"/>
      <c r="AH245"/>
      <c r="AI245"/>
    </row>
    <row r="246" spans="25:35" s="13" customFormat="1" ht="10.9" customHeight="1" x14ac:dyDescent="0.25">
      <c r="Y246"/>
      <c r="Z246"/>
      <c r="AA246"/>
      <c r="AB246"/>
      <c r="AC246"/>
      <c r="AD246"/>
      <c r="AE246"/>
      <c r="AF246"/>
      <c r="AG246"/>
      <c r="AH246"/>
      <c r="AI246"/>
    </row>
    <row r="247" spans="25:35" s="13" customFormat="1" ht="10.9" customHeight="1" x14ac:dyDescent="0.25">
      <c r="Y247"/>
      <c r="Z247"/>
      <c r="AA247"/>
      <c r="AB247"/>
      <c r="AC247"/>
      <c r="AD247"/>
      <c r="AE247"/>
      <c r="AF247"/>
      <c r="AG247"/>
      <c r="AH247"/>
      <c r="AI247"/>
    </row>
    <row r="248" spans="25:35" s="13" customFormat="1" ht="10.9" customHeight="1" x14ac:dyDescent="0.25">
      <c r="Y248"/>
      <c r="Z248"/>
      <c r="AA248"/>
      <c r="AB248"/>
      <c r="AC248"/>
      <c r="AD248"/>
      <c r="AE248"/>
      <c r="AF248"/>
      <c r="AG248"/>
      <c r="AH248"/>
      <c r="AI248"/>
    </row>
    <row r="249" spans="25:35" s="13" customFormat="1" ht="10.9" customHeight="1" x14ac:dyDescent="0.25">
      <c r="Y249"/>
      <c r="Z249"/>
      <c r="AA249"/>
      <c r="AB249"/>
      <c r="AC249"/>
      <c r="AD249"/>
      <c r="AE249"/>
      <c r="AF249"/>
      <c r="AG249"/>
      <c r="AH249"/>
      <c r="AI249"/>
    </row>
    <row r="250" spans="25:35" s="13" customFormat="1" ht="10.9" customHeight="1" x14ac:dyDescent="0.25">
      <c r="Y250"/>
      <c r="Z250"/>
      <c r="AA250"/>
      <c r="AB250"/>
      <c r="AC250"/>
      <c r="AD250"/>
      <c r="AE250"/>
      <c r="AF250"/>
      <c r="AG250"/>
      <c r="AH250"/>
      <c r="AI250"/>
    </row>
    <row r="251" spans="25:35" s="13" customFormat="1" ht="10.9" customHeight="1" x14ac:dyDescent="0.25">
      <c r="Y251"/>
      <c r="Z251"/>
      <c r="AA251"/>
      <c r="AB251"/>
      <c r="AC251"/>
      <c r="AD251"/>
      <c r="AE251"/>
      <c r="AF251"/>
      <c r="AG251"/>
      <c r="AH251"/>
      <c r="AI251"/>
    </row>
    <row r="252" spans="25:35" s="13" customFormat="1" ht="10.9" customHeight="1" x14ac:dyDescent="0.25">
      <c r="Y252"/>
      <c r="Z252"/>
      <c r="AA252"/>
      <c r="AB252"/>
      <c r="AC252"/>
      <c r="AD252"/>
      <c r="AE252"/>
      <c r="AF252"/>
      <c r="AG252"/>
      <c r="AH252"/>
      <c r="AI252"/>
    </row>
    <row r="253" spans="25:35" s="13" customFormat="1" ht="10.9" customHeight="1" x14ac:dyDescent="0.25">
      <c r="Y253"/>
      <c r="Z253"/>
      <c r="AA253"/>
      <c r="AB253"/>
      <c r="AC253"/>
      <c r="AD253"/>
      <c r="AE253"/>
      <c r="AF253"/>
      <c r="AG253"/>
      <c r="AH253"/>
      <c r="AI253"/>
    </row>
    <row r="254" spans="25:35" s="13" customFormat="1" ht="10.9" customHeight="1" x14ac:dyDescent="0.25">
      <c r="Y254"/>
      <c r="Z254"/>
      <c r="AA254"/>
      <c r="AB254"/>
      <c r="AC254"/>
      <c r="AD254"/>
      <c r="AE254"/>
      <c r="AF254"/>
      <c r="AG254"/>
      <c r="AH254"/>
      <c r="AI254"/>
    </row>
    <row r="255" spans="25:35" s="13" customFormat="1" ht="10.9" customHeight="1" x14ac:dyDescent="0.25">
      <c r="Y255"/>
      <c r="Z255"/>
      <c r="AA255"/>
      <c r="AB255"/>
      <c r="AC255"/>
      <c r="AD255"/>
      <c r="AE255"/>
      <c r="AF255"/>
      <c r="AG255"/>
      <c r="AH255"/>
      <c r="AI255"/>
    </row>
    <row r="256" spans="25:35" s="13" customFormat="1" ht="10.9" customHeight="1" x14ac:dyDescent="0.25">
      <c r="Y256"/>
      <c r="Z256"/>
      <c r="AA256"/>
      <c r="AB256"/>
      <c r="AC256"/>
      <c r="AD256"/>
      <c r="AE256"/>
      <c r="AF256"/>
      <c r="AG256"/>
      <c r="AH256"/>
      <c r="AI256"/>
    </row>
    <row r="257" spans="25:35" s="13" customFormat="1" ht="10.9" customHeight="1" x14ac:dyDescent="0.25">
      <c r="Y257"/>
      <c r="Z257"/>
      <c r="AA257"/>
      <c r="AB257"/>
      <c r="AC257"/>
      <c r="AD257"/>
      <c r="AE257"/>
      <c r="AF257"/>
      <c r="AG257"/>
      <c r="AH257"/>
      <c r="AI257"/>
    </row>
    <row r="258" spans="25:35" s="13" customFormat="1" ht="10.9" customHeight="1" x14ac:dyDescent="0.25">
      <c r="Y258"/>
      <c r="Z258"/>
      <c r="AA258"/>
      <c r="AB258"/>
      <c r="AC258"/>
      <c r="AD258"/>
      <c r="AE258"/>
      <c r="AF258"/>
      <c r="AG258"/>
      <c r="AH258"/>
      <c r="AI258"/>
    </row>
    <row r="259" spans="25:35" s="13" customFormat="1" ht="10.9" customHeight="1" x14ac:dyDescent="0.25">
      <c r="Y259"/>
      <c r="Z259"/>
      <c r="AA259"/>
      <c r="AB259"/>
      <c r="AC259"/>
      <c r="AD259"/>
      <c r="AE259"/>
      <c r="AF259"/>
      <c r="AG259"/>
      <c r="AH259"/>
      <c r="AI259"/>
    </row>
    <row r="260" spans="25:35" s="13" customFormat="1" ht="10.9" customHeight="1" x14ac:dyDescent="0.25">
      <c r="Y260"/>
      <c r="Z260"/>
      <c r="AA260"/>
      <c r="AB260"/>
      <c r="AC260"/>
      <c r="AD260"/>
      <c r="AE260"/>
      <c r="AF260"/>
      <c r="AG260"/>
      <c r="AH260"/>
      <c r="AI260"/>
    </row>
    <row r="261" spans="25:35" s="13" customFormat="1" ht="10.9" customHeight="1" x14ac:dyDescent="0.25">
      <c r="Y261"/>
      <c r="Z261"/>
      <c r="AA261"/>
      <c r="AB261"/>
      <c r="AC261"/>
      <c r="AD261"/>
      <c r="AE261"/>
      <c r="AF261"/>
      <c r="AG261"/>
      <c r="AH261"/>
      <c r="AI261"/>
    </row>
    <row r="262" spans="25:35" s="13" customFormat="1" ht="10.9" customHeight="1" x14ac:dyDescent="0.25">
      <c r="Y262"/>
      <c r="Z262"/>
      <c r="AA262"/>
      <c r="AB262"/>
      <c r="AC262"/>
      <c r="AD262"/>
      <c r="AE262"/>
      <c r="AF262"/>
      <c r="AG262"/>
      <c r="AH262"/>
      <c r="AI262"/>
    </row>
    <row r="263" spans="25:35" s="13" customFormat="1" ht="10.9" customHeight="1" x14ac:dyDescent="0.25">
      <c r="Y263"/>
      <c r="Z263"/>
      <c r="AA263"/>
      <c r="AB263"/>
      <c r="AC263"/>
      <c r="AD263"/>
      <c r="AE263"/>
      <c r="AF263"/>
      <c r="AG263"/>
      <c r="AH263"/>
      <c r="AI263"/>
    </row>
    <row r="264" spans="25:35" s="13" customFormat="1" ht="10.9" customHeight="1" x14ac:dyDescent="0.25">
      <c r="Y264"/>
      <c r="Z264"/>
      <c r="AA264"/>
      <c r="AB264"/>
      <c r="AC264"/>
      <c r="AD264"/>
      <c r="AE264"/>
      <c r="AF264"/>
      <c r="AG264"/>
      <c r="AH264"/>
      <c r="AI264"/>
    </row>
    <row r="265" spans="25:35" s="13" customFormat="1" ht="10.9" customHeight="1" x14ac:dyDescent="0.25">
      <c r="Y265"/>
      <c r="Z265"/>
      <c r="AA265"/>
      <c r="AB265"/>
      <c r="AC265"/>
      <c r="AD265"/>
      <c r="AE265"/>
      <c r="AF265"/>
      <c r="AG265"/>
      <c r="AH265"/>
      <c r="AI265"/>
    </row>
    <row r="266" spans="25:35" s="13" customFormat="1" ht="10.9" customHeight="1" x14ac:dyDescent="0.25">
      <c r="Y266"/>
      <c r="Z266"/>
      <c r="AA266"/>
      <c r="AB266"/>
      <c r="AC266"/>
      <c r="AD266"/>
      <c r="AE266"/>
      <c r="AF266"/>
      <c r="AG266"/>
      <c r="AH266"/>
      <c r="AI266"/>
    </row>
    <row r="267" spans="25:35" s="13" customFormat="1" ht="10.9" customHeight="1" x14ac:dyDescent="0.25">
      <c r="Y267"/>
      <c r="Z267"/>
      <c r="AA267"/>
      <c r="AB267"/>
      <c r="AC267"/>
      <c r="AD267"/>
      <c r="AE267"/>
      <c r="AF267"/>
      <c r="AG267"/>
      <c r="AH267"/>
      <c r="AI267"/>
    </row>
    <row r="268" spans="25:35" s="13" customFormat="1" ht="10.9" customHeight="1" x14ac:dyDescent="0.25">
      <c r="Y268"/>
      <c r="Z268"/>
      <c r="AA268"/>
      <c r="AB268"/>
      <c r="AC268"/>
      <c r="AD268"/>
      <c r="AE268"/>
      <c r="AF268"/>
      <c r="AG268"/>
      <c r="AH268"/>
      <c r="AI268"/>
    </row>
    <row r="269" spans="25:35" s="13" customFormat="1" ht="10.9" customHeight="1" x14ac:dyDescent="0.25">
      <c r="Y269"/>
      <c r="Z269"/>
      <c r="AA269"/>
      <c r="AB269"/>
      <c r="AC269"/>
      <c r="AD269"/>
      <c r="AE269"/>
      <c r="AF269"/>
      <c r="AG269"/>
      <c r="AH269"/>
      <c r="AI269"/>
    </row>
    <row r="270" spans="25:35" s="13" customFormat="1" ht="10.9" customHeight="1" x14ac:dyDescent="0.25">
      <c r="Y270"/>
      <c r="Z270"/>
      <c r="AA270"/>
      <c r="AB270"/>
      <c r="AC270"/>
      <c r="AD270"/>
      <c r="AE270"/>
      <c r="AF270"/>
      <c r="AG270"/>
      <c r="AH270"/>
      <c r="AI270"/>
    </row>
    <row r="271" spans="25:35" s="13" customFormat="1" ht="10.9" customHeight="1" x14ac:dyDescent="0.25">
      <c r="Y271"/>
      <c r="Z271"/>
      <c r="AA271"/>
      <c r="AB271"/>
      <c r="AC271"/>
      <c r="AD271"/>
      <c r="AE271"/>
      <c r="AF271"/>
      <c r="AG271"/>
      <c r="AH271"/>
      <c r="AI271"/>
    </row>
    <row r="272" spans="25:35" s="13" customFormat="1" ht="10.9" customHeight="1" x14ac:dyDescent="0.25">
      <c r="Y272"/>
      <c r="Z272"/>
      <c r="AA272"/>
      <c r="AB272"/>
      <c r="AC272"/>
      <c r="AD272"/>
      <c r="AE272"/>
      <c r="AF272"/>
      <c r="AG272"/>
      <c r="AH272"/>
      <c r="AI272"/>
    </row>
    <row r="273" spans="25:36" s="13" customFormat="1" ht="10.9" customHeight="1" x14ac:dyDescent="0.25">
      <c r="Y273"/>
      <c r="Z273"/>
      <c r="AA273"/>
      <c r="AB273"/>
      <c r="AC273"/>
      <c r="AD273"/>
      <c r="AE273"/>
      <c r="AF273"/>
      <c r="AG273"/>
      <c r="AH273"/>
      <c r="AI273"/>
    </row>
    <row r="274" spans="25:36" s="13" customFormat="1" ht="10.9" customHeight="1" x14ac:dyDescent="0.25">
      <c r="Y274"/>
      <c r="Z274"/>
      <c r="AA274"/>
      <c r="AB274"/>
      <c r="AC274"/>
      <c r="AD274"/>
      <c r="AE274"/>
      <c r="AF274"/>
      <c r="AG274"/>
      <c r="AH274"/>
      <c r="AI274"/>
    </row>
    <row r="275" spans="25:36" s="13" customFormat="1" ht="10.9" customHeight="1" x14ac:dyDescent="0.25">
      <c r="Y275"/>
      <c r="Z275"/>
      <c r="AA275"/>
      <c r="AB275"/>
      <c r="AC275"/>
      <c r="AD275"/>
      <c r="AE275"/>
      <c r="AF275"/>
      <c r="AG275"/>
      <c r="AH275"/>
      <c r="AI275"/>
    </row>
    <row r="276" spans="25:36" s="13" customFormat="1" ht="10.9" customHeight="1" x14ac:dyDescent="0.25">
      <c r="Y276"/>
      <c r="Z276"/>
      <c r="AA276"/>
      <c r="AB276"/>
      <c r="AC276"/>
      <c r="AD276"/>
      <c r="AE276"/>
      <c r="AF276"/>
      <c r="AG276"/>
      <c r="AH276"/>
      <c r="AI276"/>
    </row>
    <row r="277" spans="25:36" s="13" customFormat="1" ht="10.9" customHeight="1" x14ac:dyDescent="0.25">
      <c r="Y277"/>
      <c r="Z277"/>
      <c r="AA277"/>
      <c r="AB277"/>
      <c r="AC277"/>
      <c r="AD277"/>
      <c r="AE277"/>
      <c r="AF277"/>
      <c r="AG277"/>
      <c r="AH277"/>
      <c r="AI277"/>
    </row>
    <row r="278" spans="25:36" s="13" customFormat="1" ht="10.9" customHeight="1" x14ac:dyDescent="0.25">
      <c r="Y278"/>
      <c r="Z278"/>
      <c r="AA278"/>
      <c r="AB278"/>
      <c r="AC278"/>
      <c r="AD278"/>
      <c r="AE278"/>
      <c r="AF278"/>
      <c r="AG278"/>
      <c r="AH278"/>
      <c r="AI278"/>
    </row>
    <row r="279" spans="25:36" s="13" customFormat="1" ht="10.9" customHeight="1" x14ac:dyDescent="0.25">
      <c r="Y279"/>
      <c r="Z279"/>
      <c r="AA279"/>
      <c r="AB279"/>
      <c r="AC279"/>
      <c r="AD279"/>
      <c r="AE279"/>
      <c r="AF279"/>
      <c r="AG279"/>
      <c r="AH279"/>
      <c r="AI279"/>
    </row>
    <row r="280" spans="25:36" s="13" customFormat="1" ht="10.9" customHeight="1" x14ac:dyDescent="0.25">
      <c r="Y280"/>
      <c r="Z280"/>
      <c r="AA280"/>
      <c r="AB280"/>
      <c r="AC280"/>
      <c r="AD280"/>
      <c r="AE280"/>
      <c r="AF280"/>
      <c r="AG280"/>
      <c r="AH280"/>
      <c r="AI280"/>
      <c r="AJ280"/>
    </row>
    <row r="281" spans="25:36" s="13" customFormat="1" ht="10.9" customHeight="1" x14ac:dyDescent="0.25">
      <c r="Y281"/>
      <c r="Z281"/>
      <c r="AA281"/>
      <c r="AB281"/>
      <c r="AC281"/>
      <c r="AD281"/>
      <c r="AE281"/>
      <c r="AF281"/>
      <c r="AG281"/>
      <c r="AH281"/>
      <c r="AI281"/>
      <c r="AJ281"/>
    </row>
    <row r="282" spans="25:36" s="13" customFormat="1" ht="10.9" customHeight="1" x14ac:dyDescent="0.25">
      <c r="Y282"/>
      <c r="Z282"/>
      <c r="AA282"/>
      <c r="AB282"/>
      <c r="AC282"/>
      <c r="AD282"/>
      <c r="AE282"/>
      <c r="AF282"/>
      <c r="AG282"/>
      <c r="AH282"/>
      <c r="AI282"/>
      <c r="AJ282"/>
    </row>
    <row r="283" spans="25:36" s="13" customFormat="1" ht="10.9" customHeight="1" x14ac:dyDescent="0.25">
      <c r="Y283"/>
      <c r="Z283"/>
      <c r="AA283"/>
      <c r="AB283"/>
      <c r="AC283"/>
      <c r="AD283"/>
      <c r="AE283"/>
      <c r="AF283"/>
      <c r="AG283"/>
      <c r="AH283"/>
      <c r="AI283"/>
      <c r="AJ283"/>
    </row>
    <row r="284" spans="25:36" s="13" customFormat="1" ht="10.9" customHeight="1" x14ac:dyDescent="0.25">
      <c r="Y284"/>
      <c r="Z284"/>
      <c r="AA284"/>
      <c r="AB284"/>
      <c r="AC284"/>
      <c r="AD284"/>
      <c r="AE284"/>
      <c r="AF284"/>
      <c r="AG284"/>
      <c r="AH284"/>
      <c r="AI284"/>
      <c r="AJ284"/>
    </row>
    <row r="285" spans="25:36" s="13" customFormat="1" ht="10.9" customHeight="1" x14ac:dyDescent="0.25">
      <c r="Y285"/>
      <c r="Z285"/>
      <c r="AA285"/>
      <c r="AB285"/>
      <c r="AC285"/>
      <c r="AD285"/>
      <c r="AE285"/>
      <c r="AF285"/>
      <c r="AG285"/>
      <c r="AH285"/>
      <c r="AI285"/>
      <c r="AJ285"/>
    </row>
    <row r="286" spans="25:36" s="13" customFormat="1" ht="10.9" customHeight="1" x14ac:dyDescent="0.25">
      <c r="Y286"/>
      <c r="Z286"/>
      <c r="AA286"/>
      <c r="AB286"/>
      <c r="AC286"/>
      <c r="AD286"/>
      <c r="AE286"/>
      <c r="AF286"/>
      <c r="AG286"/>
      <c r="AH286"/>
      <c r="AI286"/>
      <c r="AJ286"/>
    </row>
    <row r="287" spans="25:36" s="13" customFormat="1" ht="10.9" customHeight="1" x14ac:dyDescent="0.25">
      <c r="Y287"/>
      <c r="Z287"/>
      <c r="AA287"/>
      <c r="AB287"/>
      <c r="AC287"/>
      <c r="AD287"/>
      <c r="AE287"/>
      <c r="AF287"/>
      <c r="AG287"/>
      <c r="AH287"/>
      <c r="AI287"/>
      <c r="AJ287"/>
    </row>
    <row r="288" spans="25:36" s="13" customFormat="1" ht="10.9" customHeight="1" x14ac:dyDescent="0.25">
      <c r="Y288"/>
      <c r="Z288"/>
      <c r="AA288"/>
      <c r="AB288"/>
      <c r="AC288"/>
      <c r="AD288"/>
      <c r="AE288"/>
      <c r="AF288"/>
      <c r="AG288"/>
      <c r="AH288"/>
      <c r="AI288"/>
      <c r="AJ288"/>
    </row>
    <row r="289" spans="25:36" s="13" customFormat="1" ht="10.9" customHeight="1" x14ac:dyDescent="0.25">
      <c r="Y289"/>
      <c r="Z289"/>
      <c r="AA289"/>
      <c r="AB289"/>
      <c r="AC289"/>
      <c r="AD289"/>
      <c r="AE289"/>
      <c r="AF289"/>
      <c r="AG289"/>
      <c r="AH289"/>
      <c r="AI289"/>
      <c r="AJ289"/>
    </row>
    <row r="290" spans="25:36" s="13" customFormat="1" ht="10.9" customHeight="1" x14ac:dyDescent="0.25">
      <c r="Y290"/>
      <c r="Z290"/>
      <c r="AA290"/>
      <c r="AB290"/>
      <c r="AC290"/>
      <c r="AD290"/>
      <c r="AE290"/>
      <c r="AF290"/>
      <c r="AG290"/>
      <c r="AH290"/>
      <c r="AI290"/>
      <c r="AJ290"/>
    </row>
    <row r="291" spans="25:36" s="13" customFormat="1" ht="10.9" customHeight="1" x14ac:dyDescent="0.25">
      <c r="Y291"/>
      <c r="Z291"/>
      <c r="AA291"/>
      <c r="AB291"/>
      <c r="AC291"/>
      <c r="AD291"/>
      <c r="AE291"/>
      <c r="AF291"/>
      <c r="AG291"/>
      <c r="AH291"/>
      <c r="AI291"/>
      <c r="AJ291"/>
    </row>
    <row r="292" spans="25:36" s="13" customFormat="1" ht="10.9" customHeight="1" x14ac:dyDescent="0.25">
      <c r="Y292"/>
      <c r="Z292"/>
      <c r="AA292"/>
      <c r="AB292"/>
      <c r="AC292"/>
      <c r="AD292"/>
      <c r="AE292"/>
      <c r="AF292"/>
      <c r="AG292"/>
      <c r="AH292"/>
      <c r="AI292"/>
      <c r="AJ292"/>
    </row>
    <row r="293" spans="25:36" s="13" customFormat="1" ht="10.9" customHeight="1" x14ac:dyDescent="0.25">
      <c r="Y293"/>
      <c r="Z293"/>
      <c r="AA293"/>
      <c r="AB293"/>
      <c r="AC293"/>
      <c r="AD293"/>
      <c r="AE293"/>
      <c r="AF293"/>
      <c r="AG293"/>
      <c r="AH293"/>
      <c r="AI293"/>
      <c r="AJ293"/>
    </row>
    <row r="294" spans="25:36" s="13" customFormat="1" ht="10.9" customHeight="1" x14ac:dyDescent="0.25">
      <c r="Y294"/>
      <c r="Z294"/>
      <c r="AA294"/>
      <c r="AB294"/>
      <c r="AC294"/>
      <c r="AD294"/>
      <c r="AE294"/>
      <c r="AF294"/>
      <c r="AG294"/>
      <c r="AH294"/>
      <c r="AI294"/>
      <c r="AJ294"/>
    </row>
    <row r="295" spans="25:36" s="13" customFormat="1" ht="10.9" customHeight="1" x14ac:dyDescent="0.25">
      <c r="Y295"/>
      <c r="Z295"/>
      <c r="AA295"/>
      <c r="AB295"/>
      <c r="AC295"/>
      <c r="AD295"/>
      <c r="AE295"/>
      <c r="AF295"/>
      <c r="AG295"/>
      <c r="AH295"/>
      <c r="AI295"/>
      <c r="AJ295"/>
    </row>
    <row r="296" spans="25:36" s="13" customFormat="1" ht="10.9" customHeight="1" x14ac:dyDescent="0.25">
      <c r="Y296"/>
      <c r="Z296"/>
      <c r="AA296"/>
      <c r="AB296"/>
      <c r="AC296"/>
      <c r="AD296"/>
      <c r="AE296"/>
      <c r="AF296"/>
      <c r="AG296"/>
      <c r="AH296"/>
      <c r="AI296"/>
      <c r="AJ296"/>
    </row>
    <row r="297" spans="25:36" s="13" customFormat="1" ht="10.9" customHeight="1" x14ac:dyDescent="0.25">
      <c r="Y297"/>
      <c r="Z297"/>
      <c r="AA297"/>
      <c r="AB297"/>
      <c r="AC297"/>
      <c r="AD297"/>
      <c r="AE297"/>
      <c r="AF297"/>
      <c r="AG297"/>
      <c r="AH297"/>
      <c r="AI297"/>
      <c r="AJ297"/>
    </row>
    <row r="298" spans="25:36" s="13" customFormat="1" ht="10.9" customHeight="1" x14ac:dyDescent="0.25">
      <c r="Y298"/>
      <c r="Z298"/>
      <c r="AA298"/>
      <c r="AB298"/>
      <c r="AC298"/>
      <c r="AD298"/>
      <c r="AE298"/>
      <c r="AF298"/>
      <c r="AG298"/>
      <c r="AH298"/>
      <c r="AI298"/>
      <c r="AJ298"/>
    </row>
    <row r="299" spans="25:36" s="13" customFormat="1" ht="10.9" customHeight="1" x14ac:dyDescent="0.25">
      <c r="Y299"/>
      <c r="Z299"/>
      <c r="AA299"/>
      <c r="AB299"/>
      <c r="AC299"/>
      <c r="AD299"/>
      <c r="AE299"/>
      <c r="AF299"/>
      <c r="AG299"/>
      <c r="AH299"/>
      <c r="AI299"/>
      <c r="AJ299"/>
    </row>
    <row r="300" spans="25:36" s="13" customFormat="1" ht="10.9" customHeight="1" x14ac:dyDescent="0.25">
      <c r="Y300"/>
      <c r="Z300"/>
      <c r="AA300"/>
      <c r="AB300"/>
      <c r="AC300"/>
      <c r="AD300"/>
      <c r="AE300"/>
      <c r="AF300"/>
      <c r="AG300"/>
      <c r="AH300"/>
      <c r="AI300"/>
      <c r="AJ300"/>
    </row>
    <row r="301" spans="25:36" s="13" customFormat="1" ht="10.9" customHeight="1" x14ac:dyDescent="0.25">
      <c r="Y301"/>
      <c r="Z301"/>
      <c r="AA301"/>
      <c r="AB301"/>
      <c r="AC301"/>
      <c r="AD301"/>
      <c r="AE301"/>
      <c r="AF301"/>
      <c r="AG301"/>
      <c r="AH301"/>
      <c r="AI301"/>
      <c r="AJ301"/>
    </row>
    <row r="302" spans="25:36" s="13" customFormat="1" ht="10.9" customHeight="1" x14ac:dyDescent="0.25">
      <c r="Y302"/>
      <c r="Z302"/>
      <c r="AA302"/>
      <c r="AB302"/>
      <c r="AC302"/>
      <c r="AD302"/>
      <c r="AE302"/>
      <c r="AF302"/>
      <c r="AG302"/>
      <c r="AH302"/>
      <c r="AI302"/>
      <c r="AJ302"/>
    </row>
    <row r="303" spans="25:36" s="13" customFormat="1" ht="10.9" customHeight="1" x14ac:dyDescent="0.25">
      <c r="Y303"/>
      <c r="Z303"/>
      <c r="AA303"/>
      <c r="AB303"/>
      <c r="AC303"/>
      <c r="AD303"/>
      <c r="AE303"/>
      <c r="AF303"/>
      <c r="AG303"/>
      <c r="AH303"/>
      <c r="AI303"/>
      <c r="AJ303"/>
    </row>
    <row r="304" spans="25:36" s="13" customFormat="1" ht="10.9" customHeight="1" x14ac:dyDescent="0.25">
      <c r="Y304"/>
      <c r="Z304"/>
      <c r="AA304"/>
      <c r="AB304"/>
      <c r="AC304"/>
      <c r="AD304"/>
      <c r="AE304"/>
      <c r="AF304"/>
      <c r="AG304"/>
      <c r="AH304"/>
      <c r="AI304"/>
    </row>
    <row r="305" spans="25:35" s="13" customFormat="1" ht="10.9" customHeight="1" x14ac:dyDescent="0.25">
      <c r="Y305"/>
      <c r="Z305"/>
      <c r="AA305"/>
      <c r="AB305"/>
      <c r="AC305"/>
      <c r="AD305"/>
      <c r="AE305"/>
      <c r="AF305"/>
      <c r="AG305"/>
      <c r="AH305"/>
      <c r="AI305"/>
    </row>
    <row r="306" spans="25:35" s="13" customFormat="1" ht="10.9" customHeight="1" x14ac:dyDescent="0.25">
      <c r="Y306"/>
      <c r="Z306"/>
      <c r="AA306"/>
      <c r="AB306"/>
      <c r="AC306"/>
      <c r="AD306"/>
      <c r="AE306"/>
      <c r="AF306"/>
      <c r="AG306"/>
      <c r="AH306"/>
      <c r="AI306"/>
    </row>
    <row r="307" spans="25:35" s="13" customFormat="1" ht="10.9" customHeight="1" x14ac:dyDescent="0.25">
      <c r="Y307"/>
      <c r="Z307"/>
      <c r="AA307"/>
      <c r="AB307"/>
      <c r="AC307"/>
      <c r="AD307"/>
      <c r="AE307"/>
      <c r="AF307"/>
      <c r="AG307"/>
      <c r="AH307"/>
      <c r="AI307"/>
    </row>
    <row r="308" spans="25:35" s="13" customFormat="1" ht="10.9" customHeight="1" x14ac:dyDescent="0.25">
      <c r="Y308"/>
      <c r="Z308"/>
      <c r="AA308"/>
      <c r="AB308"/>
      <c r="AC308"/>
      <c r="AD308"/>
      <c r="AE308"/>
      <c r="AF308"/>
      <c r="AG308"/>
      <c r="AH308"/>
      <c r="AI308"/>
    </row>
    <row r="309" spans="25:35" s="13" customFormat="1" ht="10.9" customHeight="1" x14ac:dyDescent="0.25">
      <c r="Y309"/>
      <c r="Z309"/>
      <c r="AA309"/>
      <c r="AB309"/>
      <c r="AC309"/>
      <c r="AD309"/>
      <c r="AE309"/>
      <c r="AF309"/>
      <c r="AG309"/>
      <c r="AH309"/>
      <c r="AI309"/>
    </row>
    <row r="310" spans="25:35" s="13" customFormat="1" ht="10.9" customHeight="1" x14ac:dyDescent="0.25">
      <c r="Y310"/>
      <c r="Z310"/>
      <c r="AA310"/>
      <c r="AB310"/>
      <c r="AC310"/>
      <c r="AD310"/>
      <c r="AE310"/>
      <c r="AF310"/>
      <c r="AG310"/>
      <c r="AH310"/>
      <c r="AI310"/>
    </row>
    <row r="311" spans="25:35" s="13" customFormat="1" ht="10.9" customHeight="1" x14ac:dyDescent="0.25">
      <c r="Y311"/>
      <c r="Z311"/>
      <c r="AA311"/>
      <c r="AB311"/>
      <c r="AC311"/>
      <c r="AD311"/>
      <c r="AE311"/>
      <c r="AF311"/>
      <c r="AG311"/>
      <c r="AH311"/>
      <c r="AI311"/>
    </row>
    <row r="312" spans="25:35" s="13" customFormat="1" ht="10.9" customHeight="1" x14ac:dyDescent="0.25">
      <c r="Y312"/>
      <c r="Z312"/>
      <c r="AA312"/>
      <c r="AB312"/>
      <c r="AC312"/>
      <c r="AD312"/>
      <c r="AE312"/>
      <c r="AF312"/>
      <c r="AG312"/>
      <c r="AH312"/>
      <c r="AI312"/>
    </row>
    <row r="313" spans="25:35" s="13" customFormat="1" ht="10.9" customHeight="1" x14ac:dyDescent="0.25">
      <c r="Y313"/>
      <c r="Z313"/>
      <c r="AA313"/>
      <c r="AB313"/>
      <c r="AC313"/>
      <c r="AD313"/>
      <c r="AE313"/>
      <c r="AF313"/>
      <c r="AG313"/>
      <c r="AH313"/>
      <c r="AI313"/>
    </row>
    <row r="314" spans="25:35" s="13" customFormat="1" ht="10.9" customHeight="1" x14ac:dyDescent="0.25">
      <c r="Y314"/>
      <c r="Z314"/>
      <c r="AA314"/>
      <c r="AB314"/>
      <c r="AC314"/>
      <c r="AD314"/>
      <c r="AE314"/>
      <c r="AF314"/>
      <c r="AG314"/>
      <c r="AH314"/>
      <c r="AI314"/>
    </row>
    <row r="315" spans="25:35" s="13" customFormat="1" ht="10.9" customHeight="1" x14ac:dyDescent="0.25">
      <c r="Y315"/>
      <c r="Z315"/>
      <c r="AA315"/>
      <c r="AB315"/>
      <c r="AC315"/>
      <c r="AD315"/>
      <c r="AE315"/>
      <c r="AF315"/>
      <c r="AG315"/>
      <c r="AH315"/>
      <c r="AI315"/>
    </row>
    <row r="316" spans="25:35" s="13" customFormat="1" ht="10.9" customHeight="1" x14ac:dyDescent="0.25">
      <c r="Y316"/>
      <c r="Z316"/>
      <c r="AA316"/>
      <c r="AB316"/>
      <c r="AC316"/>
      <c r="AD316"/>
      <c r="AE316"/>
      <c r="AF316"/>
      <c r="AG316"/>
      <c r="AH316"/>
      <c r="AI316"/>
    </row>
    <row r="317" spans="25:35" s="13" customFormat="1" ht="10.9" customHeight="1" x14ac:dyDescent="0.25">
      <c r="Y317"/>
      <c r="Z317"/>
      <c r="AA317"/>
      <c r="AB317"/>
      <c r="AC317"/>
      <c r="AD317"/>
      <c r="AE317"/>
      <c r="AF317"/>
      <c r="AG317"/>
      <c r="AH317"/>
      <c r="AI317"/>
    </row>
    <row r="318" spans="25:35" s="13" customFormat="1" ht="10.9" customHeight="1" x14ac:dyDescent="0.25">
      <c r="Y318"/>
      <c r="Z318"/>
      <c r="AA318"/>
      <c r="AB318"/>
      <c r="AC318"/>
      <c r="AD318"/>
      <c r="AE318"/>
      <c r="AF318"/>
      <c r="AG318"/>
      <c r="AH318"/>
      <c r="AI318"/>
    </row>
    <row r="319" spans="25:35" s="13" customFormat="1" ht="10.9" customHeight="1" x14ac:dyDescent="0.25">
      <c r="Y319"/>
      <c r="Z319"/>
      <c r="AA319"/>
      <c r="AB319"/>
      <c r="AC319"/>
      <c r="AD319"/>
      <c r="AE319"/>
      <c r="AF319"/>
      <c r="AG319"/>
      <c r="AH319"/>
      <c r="AI319"/>
    </row>
    <row r="320" spans="25:35" s="13" customFormat="1" ht="10.9" customHeight="1" x14ac:dyDescent="0.25">
      <c r="Y320"/>
      <c r="Z320"/>
      <c r="AA320"/>
      <c r="AB320"/>
      <c r="AC320"/>
      <c r="AD320"/>
      <c r="AE320"/>
      <c r="AF320"/>
      <c r="AG320"/>
      <c r="AH320"/>
      <c r="AI320"/>
    </row>
    <row r="321" spans="25:35" s="13" customFormat="1" ht="10.9" customHeight="1" x14ac:dyDescent="0.25">
      <c r="Y321"/>
      <c r="Z321"/>
      <c r="AA321"/>
      <c r="AB321"/>
      <c r="AC321"/>
      <c r="AD321"/>
      <c r="AE321"/>
      <c r="AF321"/>
      <c r="AG321"/>
      <c r="AH321"/>
      <c r="AI321"/>
    </row>
    <row r="322" spans="25:35" s="13" customFormat="1" ht="10.9" customHeight="1" x14ac:dyDescent="0.25">
      <c r="Y322"/>
      <c r="Z322"/>
      <c r="AA322"/>
      <c r="AB322"/>
      <c r="AC322"/>
      <c r="AD322"/>
      <c r="AE322"/>
      <c r="AF322"/>
      <c r="AG322"/>
      <c r="AH322"/>
      <c r="AI322"/>
    </row>
    <row r="323" spans="25:35" s="13" customFormat="1" ht="10.9" customHeight="1" x14ac:dyDescent="0.25">
      <c r="Y323"/>
      <c r="Z323"/>
      <c r="AA323"/>
      <c r="AB323"/>
      <c r="AC323"/>
      <c r="AD323"/>
      <c r="AE323"/>
      <c r="AF323"/>
      <c r="AG323"/>
      <c r="AH323"/>
      <c r="AI323"/>
    </row>
    <row r="324" spans="25:35" s="13" customFormat="1" ht="10.9" customHeight="1" x14ac:dyDescent="0.25">
      <c r="Y324"/>
      <c r="Z324"/>
      <c r="AA324"/>
      <c r="AB324"/>
      <c r="AC324"/>
      <c r="AD324"/>
      <c r="AE324"/>
      <c r="AF324"/>
      <c r="AG324"/>
      <c r="AH324"/>
      <c r="AI324"/>
    </row>
    <row r="325" spans="25:35" s="13" customFormat="1" ht="10.9" customHeight="1" x14ac:dyDescent="0.25">
      <c r="Y325"/>
      <c r="Z325"/>
      <c r="AA325"/>
      <c r="AB325"/>
      <c r="AC325"/>
      <c r="AD325"/>
      <c r="AE325"/>
      <c r="AF325"/>
      <c r="AG325"/>
      <c r="AH325"/>
      <c r="AI325"/>
    </row>
    <row r="326" spans="25:35" s="13" customFormat="1" ht="10.9" customHeight="1" x14ac:dyDescent="0.25">
      <c r="Y326"/>
      <c r="Z326"/>
      <c r="AA326"/>
      <c r="AB326"/>
      <c r="AC326"/>
      <c r="AD326"/>
      <c r="AE326"/>
      <c r="AF326"/>
      <c r="AG326"/>
      <c r="AH326"/>
      <c r="AI326"/>
    </row>
    <row r="327" spans="25:35" s="13" customFormat="1" ht="10.9" customHeight="1" x14ac:dyDescent="0.25">
      <c r="Y327"/>
      <c r="Z327"/>
      <c r="AA327"/>
      <c r="AB327"/>
      <c r="AC327"/>
      <c r="AD327"/>
      <c r="AE327"/>
      <c r="AF327"/>
      <c r="AG327"/>
      <c r="AH327"/>
      <c r="AI327"/>
    </row>
    <row r="328" spans="25:35" s="13" customFormat="1" ht="10.9" customHeight="1" x14ac:dyDescent="0.25">
      <c r="Y328"/>
      <c r="Z328"/>
      <c r="AA328"/>
      <c r="AB328"/>
      <c r="AC328"/>
      <c r="AD328"/>
      <c r="AE328"/>
      <c r="AF328"/>
      <c r="AG328"/>
      <c r="AH328"/>
      <c r="AI328"/>
    </row>
    <row r="329" spans="25:35" s="13" customFormat="1" ht="10.9" customHeight="1" x14ac:dyDescent="0.25">
      <c r="Y329"/>
      <c r="Z329"/>
      <c r="AA329"/>
      <c r="AB329"/>
      <c r="AC329"/>
      <c r="AD329"/>
      <c r="AE329"/>
      <c r="AF329"/>
      <c r="AG329"/>
      <c r="AH329"/>
      <c r="AI329"/>
    </row>
    <row r="330" spans="25:35" s="13" customFormat="1" ht="10.9" customHeight="1" x14ac:dyDescent="0.25">
      <c r="Y330"/>
      <c r="Z330"/>
      <c r="AA330"/>
      <c r="AB330"/>
      <c r="AC330"/>
      <c r="AD330"/>
      <c r="AE330"/>
      <c r="AF330"/>
      <c r="AG330"/>
      <c r="AH330"/>
    </row>
    <row r="331" spans="25:35" s="13" customFormat="1" ht="10.9" customHeight="1" x14ac:dyDescent="0.25">
      <c r="Y331"/>
      <c r="Z331"/>
      <c r="AA331"/>
      <c r="AB331"/>
      <c r="AC331"/>
      <c r="AD331"/>
      <c r="AE331"/>
      <c r="AF331"/>
      <c r="AG331"/>
      <c r="AH331"/>
    </row>
    <row r="332" spans="25:35" s="13" customFormat="1" ht="10.9" customHeight="1" x14ac:dyDescent="0.25">
      <c r="Y332"/>
      <c r="Z332"/>
      <c r="AA332"/>
      <c r="AB332"/>
      <c r="AC332"/>
      <c r="AD332"/>
      <c r="AE332"/>
      <c r="AF332"/>
      <c r="AG332"/>
      <c r="AH332"/>
    </row>
    <row r="333" spans="25:35" s="13" customFormat="1" ht="10.9" customHeight="1" x14ac:dyDescent="0.25">
      <c r="Y333"/>
      <c r="Z333"/>
      <c r="AA333"/>
      <c r="AB333"/>
      <c r="AC333"/>
      <c r="AD333"/>
      <c r="AE333"/>
      <c r="AF333"/>
      <c r="AG333"/>
      <c r="AH333"/>
    </row>
    <row r="334" spans="25:35" s="13" customFormat="1" ht="10.9" customHeight="1" x14ac:dyDescent="0.25">
      <c r="Y334"/>
      <c r="Z334"/>
      <c r="AA334"/>
      <c r="AB334"/>
      <c r="AC334"/>
      <c r="AD334"/>
      <c r="AE334"/>
      <c r="AF334"/>
      <c r="AG334"/>
      <c r="AH334"/>
    </row>
    <row r="335" spans="25:35" s="13" customFormat="1" ht="10.9" customHeight="1" x14ac:dyDescent="0.25">
      <c r="Y335"/>
      <c r="Z335"/>
      <c r="AA335"/>
      <c r="AB335"/>
      <c r="AC335"/>
      <c r="AD335"/>
      <c r="AE335"/>
      <c r="AF335"/>
      <c r="AG335"/>
      <c r="AH335"/>
    </row>
    <row r="336" spans="25:35" s="13" customFormat="1" ht="10.9" customHeight="1" x14ac:dyDescent="0.25">
      <c r="Y336"/>
      <c r="Z336"/>
      <c r="AA336"/>
      <c r="AB336"/>
      <c r="AC336"/>
      <c r="AD336"/>
      <c r="AE336"/>
      <c r="AF336"/>
      <c r="AG336"/>
      <c r="AH336"/>
    </row>
    <row r="337" spans="25:34" s="13" customFormat="1" ht="10.9" customHeight="1" x14ac:dyDescent="0.25">
      <c r="Y337"/>
      <c r="Z337"/>
      <c r="AA337"/>
      <c r="AB337"/>
      <c r="AC337"/>
      <c r="AD337"/>
      <c r="AE337"/>
      <c r="AF337"/>
      <c r="AG337"/>
      <c r="AH337"/>
    </row>
    <row r="338" spans="25:34" s="13" customFormat="1" ht="10.9" customHeight="1" x14ac:dyDescent="0.25">
      <c r="Y338"/>
      <c r="Z338"/>
      <c r="AA338"/>
      <c r="AB338"/>
      <c r="AC338"/>
      <c r="AD338"/>
      <c r="AE338"/>
      <c r="AF338"/>
      <c r="AG338"/>
      <c r="AH338"/>
    </row>
    <row r="339" spans="25:34" s="13" customFormat="1" ht="10.9" customHeight="1" x14ac:dyDescent="0.25">
      <c r="Y339"/>
      <c r="Z339"/>
      <c r="AA339"/>
      <c r="AB339"/>
      <c r="AC339"/>
      <c r="AD339"/>
      <c r="AE339"/>
      <c r="AF339"/>
      <c r="AG339"/>
      <c r="AH339"/>
    </row>
    <row r="340" spans="25:34" s="13" customFormat="1" ht="10.9" customHeight="1" x14ac:dyDescent="0.25">
      <c r="Y340"/>
      <c r="Z340"/>
      <c r="AA340"/>
      <c r="AB340"/>
      <c r="AC340"/>
      <c r="AD340"/>
      <c r="AE340"/>
      <c r="AF340"/>
      <c r="AG340"/>
      <c r="AH340"/>
    </row>
    <row r="341" spans="25:34" s="13" customFormat="1" ht="10.9" customHeight="1" x14ac:dyDescent="0.25">
      <c r="Y341"/>
      <c r="Z341"/>
      <c r="AA341"/>
      <c r="AB341"/>
      <c r="AC341"/>
      <c r="AD341"/>
      <c r="AE341"/>
      <c r="AF341"/>
      <c r="AG341"/>
      <c r="AH341"/>
    </row>
    <row r="342" spans="25:34" s="13" customFormat="1" ht="10.9" customHeight="1" x14ac:dyDescent="0.25">
      <c r="Y342"/>
      <c r="Z342"/>
      <c r="AA342"/>
      <c r="AB342"/>
      <c r="AC342"/>
      <c r="AD342"/>
      <c r="AE342"/>
      <c r="AF342"/>
      <c r="AG342"/>
      <c r="AH342"/>
    </row>
    <row r="343" spans="25:34" s="13" customFormat="1" ht="10.9" customHeight="1" x14ac:dyDescent="0.25">
      <c r="Y343"/>
      <c r="Z343"/>
      <c r="AA343"/>
      <c r="AB343"/>
      <c r="AC343"/>
      <c r="AD343"/>
      <c r="AE343"/>
      <c r="AF343"/>
      <c r="AG343"/>
      <c r="AH343"/>
    </row>
    <row r="344" spans="25:34" s="13" customFormat="1" ht="10.9" customHeight="1" x14ac:dyDescent="0.25">
      <c r="Y344"/>
      <c r="Z344"/>
      <c r="AA344"/>
      <c r="AB344"/>
      <c r="AC344"/>
      <c r="AD344"/>
      <c r="AE344"/>
      <c r="AF344"/>
      <c r="AG344"/>
      <c r="AH344"/>
    </row>
    <row r="345" spans="25:34" s="13" customFormat="1" ht="10.9" customHeight="1" x14ac:dyDescent="0.25">
      <c r="Y345"/>
      <c r="Z345"/>
      <c r="AA345"/>
      <c r="AB345"/>
      <c r="AC345"/>
      <c r="AD345"/>
      <c r="AE345"/>
      <c r="AF345"/>
      <c r="AG345"/>
      <c r="AH345"/>
    </row>
    <row r="346" spans="25:34" s="13" customFormat="1" ht="10.9" customHeight="1" x14ac:dyDescent="0.25">
      <c r="Y346"/>
      <c r="Z346"/>
      <c r="AA346"/>
      <c r="AB346"/>
      <c r="AC346"/>
      <c r="AD346"/>
      <c r="AE346"/>
      <c r="AF346"/>
      <c r="AG346"/>
      <c r="AH346"/>
    </row>
    <row r="347" spans="25:34" s="13" customFormat="1" ht="10.9" customHeight="1" x14ac:dyDescent="0.25">
      <c r="Y347"/>
      <c r="Z347"/>
      <c r="AA347"/>
      <c r="AB347"/>
      <c r="AC347"/>
      <c r="AD347"/>
      <c r="AE347"/>
      <c r="AF347"/>
      <c r="AG347"/>
      <c r="AH347"/>
    </row>
    <row r="348" spans="25:34" s="13" customFormat="1" ht="10.9" customHeight="1" x14ac:dyDescent="0.25">
      <c r="Y348"/>
      <c r="Z348"/>
      <c r="AA348"/>
      <c r="AB348"/>
      <c r="AC348"/>
      <c r="AD348"/>
      <c r="AE348"/>
      <c r="AF348"/>
      <c r="AG348"/>
      <c r="AH348"/>
    </row>
    <row r="349" spans="25:34" s="13" customFormat="1" ht="10.9" customHeight="1" x14ac:dyDescent="0.25">
      <c r="Y349"/>
      <c r="Z349"/>
      <c r="AA349"/>
      <c r="AB349"/>
      <c r="AC349"/>
      <c r="AD349"/>
      <c r="AE349"/>
      <c r="AF349"/>
      <c r="AG349"/>
      <c r="AH349"/>
    </row>
    <row r="350" spans="25:34" s="13" customFormat="1" ht="10.9" customHeight="1" x14ac:dyDescent="0.25">
      <c r="Y350"/>
      <c r="Z350"/>
      <c r="AA350"/>
      <c r="AB350"/>
      <c r="AC350"/>
      <c r="AD350"/>
      <c r="AE350"/>
      <c r="AF350"/>
      <c r="AG350"/>
      <c r="AH350"/>
    </row>
    <row r="351" spans="25:34" s="13" customFormat="1" ht="10.9" customHeight="1" x14ac:dyDescent="0.25">
      <c r="Y351"/>
      <c r="Z351"/>
      <c r="AA351"/>
      <c r="AB351"/>
      <c r="AC351"/>
      <c r="AD351"/>
      <c r="AE351"/>
      <c r="AF351"/>
      <c r="AG351"/>
      <c r="AH351"/>
    </row>
    <row r="352" spans="25:34" s="13" customFormat="1" ht="10.9" customHeight="1" x14ac:dyDescent="0.25">
      <c r="Y352"/>
      <c r="Z352"/>
      <c r="AA352"/>
      <c r="AB352"/>
      <c r="AC352"/>
      <c r="AD352"/>
      <c r="AE352"/>
      <c r="AF352"/>
      <c r="AG352"/>
      <c r="AH352"/>
    </row>
    <row r="353" spans="25:34" s="13" customFormat="1" ht="10.9" customHeight="1" x14ac:dyDescent="0.25">
      <c r="Y353"/>
      <c r="Z353"/>
      <c r="AA353"/>
      <c r="AB353"/>
      <c r="AC353"/>
      <c r="AD353"/>
      <c r="AE353"/>
      <c r="AF353"/>
      <c r="AG353"/>
      <c r="AH353"/>
    </row>
    <row r="354" spans="25:34" s="13" customFormat="1" ht="10.9" customHeight="1" x14ac:dyDescent="0.25">
      <c r="Y354"/>
      <c r="Z354"/>
      <c r="AA354"/>
      <c r="AB354"/>
      <c r="AC354"/>
      <c r="AD354"/>
      <c r="AE354"/>
      <c r="AF354"/>
      <c r="AG354"/>
      <c r="AH354"/>
    </row>
    <row r="355" spans="25:34" s="13" customFormat="1" ht="10.9" customHeight="1" x14ac:dyDescent="0.25">
      <c r="Y355"/>
      <c r="Z355"/>
      <c r="AA355"/>
      <c r="AB355"/>
      <c r="AC355"/>
      <c r="AD355"/>
      <c r="AE355"/>
      <c r="AF355"/>
      <c r="AG355"/>
      <c r="AH355"/>
    </row>
    <row r="356" spans="25:34" s="13" customFormat="1" ht="10.9" customHeight="1" x14ac:dyDescent="0.25">
      <c r="Y356"/>
      <c r="Z356"/>
      <c r="AA356"/>
      <c r="AB356"/>
      <c r="AC356"/>
      <c r="AD356"/>
      <c r="AE356"/>
      <c r="AF356"/>
      <c r="AG356"/>
      <c r="AH356"/>
    </row>
    <row r="357" spans="25:34" s="13" customFormat="1" ht="10.9" customHeight="1" x14ac:dyDescent="0.25">
      <c r="Y357"/>
      <c r="Z357"/>
      <c r="AA357"/>
      <c r="AB357"/>
      <c r="AC357"/>
      <c r="AD357"/>
      <c r="AE357"/>
      <c r="AF357"/>
      <c r="AG357"/>
      <c r="AH357"/>
    </row>
    <row r="358" spans="25:34" s="13" customFormat="1" ht="10.9" customHeight="1" x14ac:dyDescent="0.25">
      <c r="Y358"/>
      <c r="Z358"/>
      <c r="AA358"/>
      <c r="AB358"/>
      <c r="AC358"/>
      <c r="AD358"/>
      <c r="AE358"/>
      <c r="AF358"/>
      <c r="AG358"/>
      <c r="AH358"/>
    </row>
    <row r="359" spans="25:34" s="13" customFormat="1" ht="10.9" customHeight="1" x14ac:dyDescent="0.25">
      <c r="Y359"/>
      <c r="Z359"/>
      <c r="AA359"/>
      <c r="AB359"/>
      <c r="AC359"/>
      <c r="AD359"/>
      <c r="AE359"/>
      <c r="AF359"/>
      <c r="AG359"/>
      <c r="AH359"/>
    </row>
    <row r="360" spans="25:34" s="13" customFormat="1" ht="10.9" customHeight="1" x14ac:dyDescent="0.25">
      <c r="Y360"/>
      <c r="Z360"/>
      <c r="AA360"/>
      <c r="AB360"/>
      <c r="AC360"/>
      <c r="AD360"/>
      <c r="AE360"/>
      <c r="AF360"/>
      <c r="AG360"/>
      <c r="AH360"/>
    </row>
    <row r="361" spans="25:34" s="13" customFormat="1" ht="10.9" customHeight="1" x14ac:dyDescent="0.25">
      <c r="Y361"/>
      <c r="Z361"/>
      <c r="AA361"/>
      <c r="AB361"/>
      <c r="AC361"/>
      <c r="AD361"/>
      <c r="AE361"/>
      <c r="AF361"/>
      <c r="AG361"/>
      <c r="AH361"/>
    </row>
    <row r="362" spans="25:34" s="13" customFormat="1" ht="10.9" customHeight="1" x14ac:dyDescent="0.25">
      <c r="Y362"/>
      <c r="Z362"/>
      <c r="AA362"/>
      <c r="AB362"/>
      <c r="AC362"/>
      <c r="AD362"/>
      <c r="AE362"/>
      <c r="AF362"/>
      <c r="AG362"/>
      <c r="AH362"/>
    </row>
    <row r="363" spans="25:34" s="13" customFormat="1" ht="10.9" customHeight="1" x14ac:dyDescent="0.25">
      <c r="Y363"/>
      <c r="Z363"/>
      <c r="AA363"/>
      <c r="AB363"/>
      <c r="AC363"/>
      <c r="AD363"/>
      <c r="AE363"/>
      <c r="AF363"/>
      <c r="AG363"/>
      <c r="AH363"/>
    </row>
    <row r="364" spans="25:34" s="13" customFormat="1" ht="10.9" customHeight="1" x14ac:dyDescent="0.25">
      <c r="Y364"/>
      <c r="Z364"/>
      <c r="AA364"/>
      <c r="AB364"/>
      <c r="AC364"/>
      <c r="AD364"/>
      <c r="AE364"/>
      <c r="AF364"/>
      <c r="AG364"/>
      <c r="AH364"/>
    </row>
    <row r="365" spans="25:34" s="13" customFormat="1" ht="10.9" customHeight="1" x14ac:dyDescent="0.25">
      <c r="Y365"/>
      <c r="Z365"/>
      <c r="AA365"/>
      <c r="AB365"/>
      <c r="AC365"/>
      <c r="AD365"/>
      <c r="AE365"/>
      <c r="AF365"/>
      <c r="AG365"/>
      <c r="AH365"/>
    </row>
    <row r="366" spans="25:34" s="13" customFormat="1" ht="10.9" customHeight="1" x14ac:dyDescent="0.25">
      <c r="Y366"/>
      <c r="Z366"/>
      <c r="AA366"/>
      <c r="AB366"/>
      <c r="AC366"/>
      <c r="AD366"/>
      <c r="AE366"/>
      <c r="AF366"/>
      <c r="AG366"/>
      <c r="AH366"/>
    </row>
    <row r="367" spans="25:34" s="13" customFormat="1" ht="10.9" customHeight="1" x14ac:dyDescent="0.25">
      <c r="Y367"/>
      <c r="Z367"/>
      <c r="AA367"/>
      <c r="AB367"/>
      <c r="AC367"/>
      <c r="AD367"/>
      <c r="AE367"/>
      <c r="AF367"/>
      <c r="AG367"/>
      <c r="AH367"/>
    </row>
    <row r="368" spans="25:34" s="13" customFormat="1" ht="10.9" customHeight="1" x14ac:dyDescent="0.25">
      <c r="Y368"/>
      <c r="Z368"/>
      <c r="AA368"/>
      <c r="AB368"/>
      <c r="AC368"/>
      <c r="AD368"/>
      <c r="AE368"/>
      <c r="AF368"/>
      <c r="AG368"/>
      <c r="AH368"/>
    </row>
    <row r="369" spans="25:34" s="13" customFormat="1" ht="10.9" customHeight="1" x14ac:dyDescent="0.25">
      <c r="Y369"/>
      <c r="Z369"/>
      <c r="AA369"/>
      <c r="AB369"/>
      <c r="AC369"/>
      <c r="AD369"/>
      <c r="AE369"/>
      <c r="AF369"/>
      <c r="AG369"/>
      <c r="AH369"/>
    </row>
    <row r="370" spans="25:34" s="13" customFormat="1" ht="10.9" customHeight="1" x14ac:dyDescent="0.25">
      <c r="Y370"/>
      <c r="Z370"/>
      <c r="AA370"/>
      <c r="AB370"/>
      <c r="AC370"/>
      <c r="AD370"/>
      <c r="AE370"/>
      <c r="AF370"/>
      <c r="AG370"/>
      <c r="AH370"/>
    </row>
    <row r="371" spans="25:34" s="13" customFormat="1" ht="10.9" customHeight="1" x14ac:dyDescent="0.25">
      <c r="Y371"/>
      <c r="Z371"/>
      <c r="AA371"/>
      <c r="AB371"/>
      <c r="AC371"/>
      <c r="AD371"/>
      <c r="AE371"/>
      <c r="AF371"/>
      <c r="AG371"/>
      <c r="AH371"/>
    </row>
    <row r="372" spans="25:34" s="13" customFormat="1" ht="10.9" customHeight="1" x14ac:dyDescent="0.25">
      <c r="Y372"/>
      <c r="Z372"/>
      <c r="AA372"/>
      <c r="AB372"/>
      <c r="AC372"/>
      <c r="AD372"/>
      <c r="AE372"/>
      <c r="AF372"/>
      <c r="AG372"/>
      <c r="AH372"/>
    </row>
    <row r="373" spans="25:34" s="13" customFormat="1" ht="10.9" customHeight="1" x14ac:dyDescent="0.25">
      <c r="Y373"/>
      <c r="Z373"/>
      <c r="AA373"/>
      <c r="AB373"/>
      <c r="AC373"/>
      <c r="AD373"/>
      <c r="AE373"/>
      <c r="AF373"/>
      <c r="AG373"/>
      <c r="AH373"/>
    </row>
    <row r="374" spans="25:34" s="13" customFormat="1" ht="10.9" customHeight="1" x14ac:dyDescent="0.25">
      <c r="Y374"/>
      <c r="Z374"/>
      <c r="AA374"/>
      <c r="AB374"/>
      <c r="AC374"/>
      <c r="AD374"/>
      <c r="AE374"/>
      <c r="AF374"/>
      <c r="AG374"/>
      <c r="AH374"/>
    </row>
    <row r="375" spans="25:34" s="13" customFormat="1" ht="10.9" customHeight="1" x14ac:dyDescent="0.25">
      <c r="Y375"/>
      <c r="Z375"/>
      <c r="AA375"/>
      <c r="AB375"/>
      <c r="AC375"/>
      <c r="AD375"/>
      <c r="AE375"/>
      <c r="AF375"/>
      <c r="AG375"/>
      <c r="AH375"/>
    </row>
    <row r="376" spans="25:34" s="13" customFormat="1" ht="10.9" customHeight="1" x14ac:dyDescent="0.25">
      <c r="Y376"/>
      <c r="Z376"/>
      <c r="AA376"/>
      <c r="AB376"/>
      <c r="AC376"/>
      <c r="AD376"/>
      <c r="AE376"/>
      <c r="AF376"/>
      <c r="AG376"/>
      <c r="AH376"/>
    </row>
    <row r="377" spans="25:34" s="13" customFormat="1" ht="10.9" customHeight="1" x14ac:dyDescent="0.25">
      <c r="Y377"/>
      <c r="Z377"/>
      <c r="AA377"/>
      <c r="AB377"/>
      <c r="AC377"/>
      <c r="AD377"/>
      <c r="AE377"/>
      <c r="AF377"/>
      <c r="AG377"/>
      <c r="AH377"/>
    </row>
    <row r="378" spans="25:34" s="13" customFormat="1" ht="10.9" customHeight="1" x14ac:dyDescent="0.25">
      <c r="Y378"/>
      <c r="Z378"/>
      <c r="AA378"/>
      <c r="AB378"/>
      <c r="AC378"/>
      <c r="AD378"/>
      <c r="AE378"/>
      <c r="AF378"/>
      <c r="AG378"/>
      <c r="AH378"/>
    </row>
    <row r="379" spans="25:34" s="13" customFormat="1" ht="10.9" customHeight="1" x14ac:dyDescent="0.25">
      <c r="Y379"/>
      <c r="Z379"/>
      <c r="AA379"/>
      <c r="AB379"/>
      <c r="AC379"/>
      <c r="AD379"/>
      <c r="AE379"/>
      <c r="AF379"/>
      <c r="AG379"/>
      <c r="AH379"/>
    </row>
    <row r="380" spans="25:34" s="13" customFormat="1" ht="10.9" customHeight="1" x14ac:dyDescent="0.25">
      <c r="Y380"/>
      <c r="Z380"/>
      <c r="AA380"/>
      <c r="AB380"/>
      <c r="AC380"/>
      <c r="AD380"/>
      <c r="AE380"/>
      <c r="AF380"/>
      <c r="AG380"/>
      <c r="AH380"/>
    </row>
    <row r="381" spans="25:34" s="13" customFormat="1" ht="10.9" customHeight="1" x14ac:dyDescent="0.25">
      <c r="Y381"/>
      <c r="Z381"/>
      <c r="AA381"/>
      <c r="AB381"/>
      <c r="AC381"/>
      <c r="AD381"/>
      <c r="AE381"/>
      <c r="AF381"/>
      <c r="AG381"/>
      <c r="AH381"/>
    </row>
    <row r="382" spans="25:34" s="13" customFormat="1" ht="10.9" customHeight="1" x14ac:dyDescent="0.25">
      <c r="Y382"/>
      <c r="Z382"/>
      <c r="AA382"/>
      <c r="AB382"/>
      <c r="AC382"/>
      <c r="AD382"/>
      <c r="AE382"/>
      <c r="AF382"/>
      <c r="AG382"/>
      <c r="AH382"/>
    </row>
    <row r="383" spans="25:34" s="13" customFormat="1" ht="10.9" customHeight="1" x14ac:dyDescent="0.25">
      <c r="Y383"/>
      <c r="Z383"/>
      <c r="AA383"/>
      <c r="AB383"/>
      <c r="AC383"/>
      <c r="AD383"/>
      <c r="AE383"/>
      <c r="AF383"/>
      <c r="AG383"/>
      <c r="AH383"/>
    </row>
    <row r="384" spans="25:34" s="13" customFormat="1" ht="10.9" customHeight="1" x14ac:dyDescent="0.25">
      <c r="Y384"/>
      <c r="Z384"/>
      <c r="AA384"/>
      <c r="AB384"/>
      <c r="AC384"/>
      <c r="AD384"/>
      <c r="AE384"/>
      <c r="AF384"/>
      <c r="AG384"/>
      <c r="AH384"/>
    </row>
    <row r="385" spans="25:34" s="13" customFormat="1" ht="10.9" customHeight="1" x14ac:dyDescent="0.25">
      <c r="Y385"/>
      <c r="Z385"/>
      <c r="AA385"/>
      <c r="AB385"/>
      <c r="AC385"/>
      <c r="AD385"/>
      <c r="AE385"/>
      <c r="AF385"/>
      <c r="AG385"/>
      <c r="AH385"/>
    </row>
    <row r="386" spans="25:34" s="13" customFormat="1" ht="10.9" customHeight="1" x14ac:dyDescent="0.25">
      <c r="Y386"/>
      <c r="Z386"/>
      <c r="AA386"/>
      <c r="AB386"/>
      <c r="AC386"/>
      <c r="AD386"/>
      <c r="AE386"/>
      <c r="AF386"/>
      <c r="AG386"/>
      <c r="AH386"/>
    </row>
    <row r="387" spans="25:34" s="13" customFormat="1" ht="10.9" customHeight="1" x14ac:dyDescent="0.25">
      <c r="Y387"/>
      <c r="Z387"/>
      <c r="AA387"/>
      <c r="AB387"/>
      <c r="AC387"/>
      <c r="AD387"/>
      <c r="AE387"/>
      <c r="AF387"/>
      <c r="AG387"/>
      <c r="AH387"/>
    </row>
    <row r="388" spans="25:34" s="13" customFormat="1" ht="10.9" customHeight="1" x14ac:dyDescent="0.25">
      <c r="Y388"/>
      <c r="Z388"/>
      <c r="AA388"/>
      <c r="AB388"/>
      <c r="AC388"/>
      <c r="AD388"/>
      <c r="AE388"/>
      <c r="AF388"/>
      <c r="AG388"/>
      <c r="AH388"/>
    </row>
    <row r="389" spans="25:34" s="13" customFormat="1" ht="10.9" customHeight="1" x14ac:dyDescent="0.25">
      <c r="Y389"/>
      <c r="Z389"/>
      <c r="AA389"/>
      <c r="AB389"/>
      <c r="AC389"/>
      <c r="AD389"/>
      <c r="AE389"/>
      <c r="AF389"/>
      <c r="AG389"/>
      <c r="AH389"/>
    </row>
    <row r="390" spans="25:34" s="13" customFormat="1" ht="10.9" customHeight="1" x14ac:dyDescent="0.25">
      <c r="Y390"/>
      <c r="Z390"/>
      <c r="AA390"/>
      <c r="AB390"/>
      <c r="AC390"/>
      <c r="AD390"/>
      <c r="AE390"/>
      <c r="AF390"/>
      <c r="AG390"/>
      <c r="AH390"/>
    </row>
    <row r="391" spans="25:34" s="13" customFormat="1" ht="10.9" customHeight="1" x14ac:dyDescent="0.25">
      <c r="Y391"/>
      <c r="Z391"/>
      <c r="AA391"/>
      <c r="AB391"/>
      <c r="AC391"/>
      <c r="AD391"/>
      <c r="AE391"/>
      <c r="AF391"/>
      <c r="AG391"/>
      <c r="AH391"/>
    </row>
    <row r="392" spans="25:34" s="13" customFormat="1" ht="10.9" customHeight="1" x14ac:dyDescent="0.25">
      <c r="Y392"/>
      <c r="Z392"/>
      <c r="AA392"/>
      <c r="AB392"/>
      <c r="AC392"/>
      <c r="AD392"/>
      <c r="AE392"/>
      <c r="AF392"/>
      <c r="AG392"/>
      <c r="AH392"/>
    </row>
    <row r="393" spans="25:34" s="13" customFormat="1" ht="10.9" customHeight="1" x14ac:dyDescent="0.25">
      <c r="Y393"/>
      <c r="Z393"/>
      <c r="AA393"/>
      <c r="AB393"/>
      <c r="AC393"/>
      <c r="AD393"/>
      <c r="AE393"/>
      <c r="AF393"/>
      <c r="AG393"/>
      <c r="AH393"/>
    </row>
    <row r="394" spans="25:34" s="13" customFormat="1" ht="10.9" customHeight="1" x14ac:dyDescent="0.25">
      <c r="Y394"/>
      <c r="Z394"/>
      <c r="AA394"/>
      <c r="AB394"/>
      <c r="AC394"/>
      <c r="AD394"/>
      <c r="AE394"/>
      <c r="AF394"/>
      <c r="AG394"/>
      <c r="AH394"/>
    </row>
    <row r="395" spans="25:34" s="13" customFormat="1" ht="10.9" customHeight="1" x14ac:dyDescent="0.25">
      <c r="Y395"/>
      <c r="Z395"/>
      <c r="AA395"/>
      <c r="AB395"/>
      <c r="AC395"/>
      <c r="AD395"/>
      <c r="AE395"/>
      <c r="AF395"/>
      <c r="AG395"/>
      <c r="AH395"/>
    </row>
    <row r="396" spans="25:34" s="13" customFormat="1" ht="10.9" customHeight="1" x14ac:dyDescent="0.25">
      <c r="Y396"/>
      <c r="Z396"/>
      <c r="AA396"/>
      <c r="AB396"/>
      <c r="AC396"/>
      <c r="AD396"/>
      <c r="AE396"/>
      <c r="AF396"/>
      <c r="AG396"/>
      <c r="AH396"/>
    </row>
    <row r="397" spans="25:34" s="13" customFormat="1" ht="10.9" customHeight="1" x14ac:dyDescent="0.25">
      <c r="Y397"/>
      <c r="Z397"/>
      <c r="AA397"/>
      <c r="AB397"/>
      <c r="AC397"/>
      <c r="AD397"/>
      <c r="AE397"/>
      <c r="AF397"/>
      <c r="AG397"/>
      <c r="AH397"/>
    </row>
    <row r="398" spans="25:34" s="13" customFormat="1" ht="10.9" customHeight="1" x14ac:dyDescent="0.25">
      <c r="Y398"/>
      <c r="Z398"/>
      <c r="AA398"/>
      <c r="AB398"/>
      <c r="AC398"/>
      <c r="AD398"/>
      <c r="AE398"/>
      <c r="AF398"/>
      <c r="AG398"/>
      <c r="AH398"/>
    </row>
    <row r="399" spans="25:34" s="13" customFormat="1" ht="10.9" customHeight="1" x14ac:dyDescent="0.25">
      <c r="Y399"/>
      <c r="Z399"/>
      <c r="AA399"/>
      <c r="AB399"/>
      <c r="AC399"/>
      <c r="AD399"/>
      <c r="AE399"/>
      <c r="AF399"/>
      <c r="AG399"/>
      <c r="AH399"/>
    </row>
    <row r="400" spans="25:34" s="13" customFormat="1" ht="10.9" customHeight="1" x14ac:dyDescent="0.25">
      <c r="Y400"/>
      <c r="Z400"/>
      <c r="AA400"/>
      <c r="AB400"/>
      <c r="AC400"/>
      <c r="AD400"/>
      <c r="AE400"/>
      <c r="AF400"/>
      <c r="AG400"/>
      <c r="AH400"/>
    </row>
    <row r="401" spans="25:34" s="13" customFormat="1" ht="10.9" customHeight="1" x14ac:dyDescent="0.25">
      <c r="Y401"/>
      <c r="Z401"/>
      <c r="AA401"/>
      <c r="AB401"/>
      <c r="AC401"/>
      <c r="AD401"/>
      <c r="AE401"/>
      <c r="AF401"/>
      <c r="AG401"/>
      <c r="AH401"/>
    </row>
    <row r="402" spans="25:34" s="13" customFormat="1" ht="10.9" customHeight="1" x14ac:dyDescent="0.25">
      <c r="Y402"/>
      <c r="Z402"/>
      <c r="AA402"/>
      <c r="AB402"/>
      <c r="AC402"/>
      <c r="AD402"/>
      <c r="AE402"/>
      <c r="AF402"/>
      <c r="AG402"/>
      <c r="AH402"/>
    </row>
    <row r="403" spans="25:34" s="13" customFormat="1" ht="10.9" customHeight="1" x14ac:dyDescent="0.25">
      <c r="Y403"/>
      <c r="Z403"/>
      <c r="AA403"/>
      <c r="AB403"/>
      <c r="AC403"/>
      <c r="AD403"/>
      <c r="AE403"/>
      <c r="AF403"/>
      <c r="AG403"/>
      <c r="AH403"/>
    </row>
    <row r="404" spans="25:34" s="13" customFormat="1" ht="10.9" customHeight="1" x14ac:dyDescent="0.25">
      <c r="Y404"/>
      <c r="Z404"/>
      <c r="AA404"/>
      <c r="AB404"/>
      <c r="AC404"/>
      <c r="AD404"/>
      <c r="AE404"/>
      <c r="AF404"/>
      <c r="AG404"/>
      <c r="AH404"/>
    </row>
    <row r="405" spans="25:34" s="13" customFormat="1" ht="10.9" customHeight="1" x14ac:dyDescent="0.25">
      <c r="Y405"/>
      <c r="Z405"/>
      <c r="AA405"/>
      <c r="AB405"/>
      <c r="AC405"/>
      <c r="AD405"/>
      <c r="AE405"/>
      <c r="AF405"/>
      <c r="AG405"/>
      <c r="AH405"/>
    </row>
    <row r="406" spans="25:34" s="13" customFormat="1" ht="10.9" customHeight="1" x14ac:dyDescent="0.25">
      <c r="Y406"/>
      <c r="Z406"/>
      <c r="AA406"/>
      <c r="AB406"/>
      <c r="AC406"/>
      <c r="AD406"/>
      <c r="AE406"/>
      <c r="AF406"/>
      <c r="AG406"/>
      <c r="AH406"/>
    </row>
    <row r="407" spans="25:34" s="13" customFormat="1" ht="10.9" customHeight="1" x14ac:dyDescent="0.25">
      <c r="Y407"/>
      <c r="Z407"/>
      <c r="AA407"/>
      <c r="AB407"/>
      <c r="AC407"/>
      <c r="AD407"/>
      <c r="AE407"/>
      <c r="AF407"/>
      <c r="AG407"/>
      <c r="AH407"/>
    </row>
    <row r="408" spans="25:34" s="13" customFormat="1" ht="10.9" customHeight="1" x14ac:dyDescent="0.25">
      <c r="Y408"/>
      <c r="Z408"/>
      <c r="AA408"/>
      <c r="AB408"/>
      <c r="AC408"/>
      <c r="AD408"/>
      <c r="AE408"/>
      <c r="AF408"/>
      <c r="AG408"/>
      <c r="AH408"/>
    </row>
    <row r="409" spans="25:34" s="13" customFormat="1" ht="10.9" customHeight="1" x14ac:dyDescent="0.25">
      <c r="Y409"/>
      <c r="Z409"/>
      <c r="AA409"/>
      <c r="AB409"/>
      <c r="AC409"/>
      <c r="AD409"/>
      <c r="AE409"/>
      <c r="AF409"/>
      <c r="AG409"/>
      <c r="AH409"/>
    </row>
    <row r="410" spans="25:34" s="13" customFormat="1" ht="10.9" customHeight="1" x14ac:dyDescent="0.25">
      <c r="Y410"/>
      <c r="Z410"/>
      <c r="AA410"/>
      <c r="AB410"/>
      <c r="AC410"/>
      <c r="AD410"/>
      <c r="AE410"/>
      <c r="AF410"/>
      <c r="AG410"/>
      <c r="AH410"/>
    </row>
    <row r="411" spans="25:34" s="13" customFormat="1" ht="10.9" customHeight="1" x14ac:dyDescent="0.25">
      <c r="Y411"/>
      <c r="Z411"/>
      <c r="AA411"/>
      <c r="AB411"/>
      <c r="AC411"/>
      <c r="AD411"/>
      <c r="AE411"/>
      <c r="AF411"/>
      <c r="AG411"/>
      <c r="AH411"/>
    </row>
    <row r="412" spans="25:34" s="13" customFormat="1" ht="10.9" customHeight="1" x14ac:dyDescent="0.25">
      <c r="Y412"/>
      <c r="Z412"/>
      <c r="AA412"/>
      <c r="AB412"/>
      <c r="AC412"/>
      <c r="AD412"/>
      <c r="AE412"/>
      <c r="AF412"/>
      <c r="AG412"/>
      <c r="AH412"/>
    </row>
    <row r="413" spans="25:34" s="13" customFormat="1" ht="10.9" customHeight="1" x14ac:dyDescent="0.25">
      <c r="Y413"/>
      <c r="Z413"/>
      <c r="AA413"/>
      <c r="AB413"/>
      <c r="AC413"/>
      <c r="AD413"/>
      <c r="AE413"/>
      <c r="AF413"/>
      <c r="AG413"/>
      <c r="AH413"/>
    </row>
    <row r="414" spans="25:34" s="13" customFormat="1" ht="10.9" customHeight="1" x14ac:dyDescent="0.25">
      <c r="Y414"/>
      <c r="Z414"/>
      <c r="AA414"/>
      <c r="AB414"/>
      <c r="AC414"/>
      <c r="AD414"/>
      <c r="AE414"/>
      <c r="AF414"/>
      <c r="AG414"/>
      <c r="AH414"/>
    </row>
    <row r="415" spans="25:34" s="13" customFormat="1" ht="10.9" customHeight="1" x14ac:dyDescent="0.25">
      <c r="Y415"/>
      <c r="Z415"/>
      <c r="AA415"/>
      <c r="AB415"/>
      <c r="AC415"/>
      <c r="AD415"/>
      <c r="AE415"/>
      <c r="AF415"/>
      <c r="AG415"/>
      <c r="AH415"/>
    </row>
    <row r="416" spans="25:34" s="13" customFormat="1" ht="10.9" customHeight="1" x14ac:dyDescent="0.25">
      <c r="Y416"/>
      <c r="Z416"/>
      <c r="AA416"/>
      <c r="AB416"/>
      <c r="AC416"/>
      <c r="AD416"/>
      <c r="AE416"/>
      <c r="AF416"/>
      <c r="AG416"/>
      <c r="AH416"/>
    </row>
    <row r="417" spans="25:34" s="13" customFormat="1" ht="10.9" customHeight="1" x14ac:dyDescent="0.25">
      <c r="Y417"/>
      <c r="Z417"/>
      <c r="AA417"/>
      <c r="AB417"/>
      <c r="AC417"/>
      <c r="AD417"/>
      <c r="AE417"/>
      <c r="AF417"/>
      <c r="AG417"/>
      <c r="AH417"/>
    </row>
    <row r="418" spans="25:34" s="13" customFormat="1" ht="10.9" customHeight="1" x14ac:dyDescent="0.25">
      <c r="Y418"/>
      <c r="Z418"/>
      <c r="AA418"/>
      <c r="AB418"/>
      <c r="AC418"/>
      <c r="AD418"/>
      <c r="AE418"/>
      <c r="AF418"/>
      <c r="AG418"/>
      <c r="AH418"/>
    </row>
    <row r="419" spans="25:34" s="13" customFormat="1" ht="10.9" customHeight="1" x14ac:dyDescent="0.25">
      <c r="Y419"/>
      <c r="Z419"/>
      <c r="AA419"/>
      <c r="AB419"/>
      <c r="AC419"/>
      <c r="AD419"/>
      <c r="AE419"/>
      <c r="AF419"/>
      <c r="AG419"/>
      <c r="AH419"/>
    </row>
    <row r="420" spans="25:34" s="13" customFormat="1" ht="10.9" customHeight="1" x14ac:dyDescent="0.25">
      <c r="Y420"/>
      <c r="Z420"/>
      <c r="AA420"/>
      <c r="AB420"/>
      <c r="AC420"/>
      <c r="AD420"/>
      <c r="AE420"/>
      <c r="AF420"/>
      <c r="AG420"/>
      <c r="AH420"/>
    </row>
    <row r="421" spans="25:34" s="13" customFormat="1" ht="10.9" customHeight="1" x14ac:dyDescent="0.25">
      <c r="Y421"/>
      <c r="Z421"/>
      <c r="AA421"/>
      <c r="AB421"/>
      <c r="AC421"/>
      <c r="AD421"/>
      <c r="AE421"/>
      <c r="AF421"/>
      <c r="AG421"/>
      <c r="AH421"/>
    </row>
    <row r="422" spans="25:34" s="13" customFormat="1" ht="10.9" customHeight="1" x14ac:dyDescent="0.25">
      <c r="Y422"/>
      <c r="Z422"/>
      <c r="AA422"/>
      <c r="AB422"/>
      <c r="AC422"/>
      <c r="AD422"/>
      <c r="AE422"/>
      <c r="AF422"/>
      <c r="AG422"/>
      <c r="AH422"/>
    </row>
    <row r="423" spans="25:34" s="13" customFormat="1" ht="10.9" customHeight="1" x14ac:dyDescent="0.25">
      <c r="Y423"/>
      <c r="Z423"/>
      <c r="AA423"/>
      <c r="AB423"/>
      <c r="AC423"/>
      <c r="AD423"/>
      <c r="AE423"/>
      <c r="AF423"/>
      <c r="AG423"/>
      <c r="AH423"/>
    </row>
    <row r="424" spans="25:34" s="13" customFormat="1" ht="10.9" customHeight="1" x14ac:dyDescent="0.25">
      <c r="Y424"/>
      <c r="Z424"/>
      <c r="AA424"/>
      <c r="AB424"/>
      <c r="AC424"/>
      <c r="AD424"/>
      <c r="AE424"/>
      <c r="AF424"/>
      <c r="AG424"/>
      <c r="AH424"/>
    </row>
    <row r="425" spans="25:34" s="13" customFormat="1" ht="10.9" customHeight="1" x14ac:dyDescent="0.25">
      <c r="Y425"/>
      <c r="Z425"/>
      <c r="AA425"/>
      <c r="AB425"/>
      <c r="AC425"/>
      <c r="AD425"/>
      <c r="AE425"/>
      <c r="AF425"/>
      <c r="AG425"/>
      <c r="AH425"/>
    </row>
    <row r="426" spans="25:34" s="13" customFormat="1" ht="10.9" customHeight="1" x14ac:dyDescent="0.25">
      <c r="Y426"/>
      <c r="Z426"/>
      <c r="AA426"/>
      <c r="AB426"/>
      <c r="AC426"/>
      <c r="AD426"/>
      <c r="AE426"/>
      <c r="AF426"/>
      <c r="AG426"/>
      <c r="AH426"/>
    </row>
    <row r="427" spans="25:34" s="13" customFormat="1" ht="10.9" customHeight="1" x14ac:dyDescent="0.25">
      <c r="Y427"/>
      <c r="Z427"/>
      <c r="AA427"/>
      <c r="AB427"/>
      <c r="AC427"/>
      <c r="AD427"/>
      <c r="AE427"/>
      <c r="AF427"/>
      <c r="AG427"/>
      <c r="AH427"/>
    </row>
    <row r="428" spans="25:34" s="13" customFormat="1" ht="10.9" customHeight="1" x14ac:dyDescent="0.25">
      <c r="Y428"/>
      <c r="Z428"/>
      <c r="AA428"/>
      <c r="AB428"/>
      <c r="AC428"/>
      <c r="AD428"/>
      <c r="AE428"/>
      <c r="AF428"/>
      <c r="AG428"/>
      <c r="AH428"/>
    </row>
    <row r="429" spans="25:34" s="13" customFormat="1" ht="10.9" customHeight="1" x14ac:dyDescent="0.25">
      <c r="Y429"/>
      <c r="Z429"/>
      <c r="AA429"/>
      <c r="AB429"/>
      <c r="AC429"/>
      <c r="AD429"/>
      <c r="AE429"/>
      <c r="AF429"/>
      <c r="AG429"/>
      <c r="AH429"/>
    </row>
    <row r="430" spans="25:34" s="13" customFormat="1" ht="10.9" customHeight="1" x14ac:dyDescent="0.25">
      <c r="Y430"/>
      <c r="Z430"/>
      <c r="AA430"/>
      <c r="AB430"/>
      <c r="AC430"/>
      <c r="AD430"/>
      <c r="AE430"/>
      <c r="AF430"/>
      <c r="AG430"/>
      <c r="AH430"/>
    </row>
    <row r="431" spans="25:34" s="13" customFormat="1" ht="10.9" customHeight="1" x14ac:dyDescent="0.25">
      <c r="Y431"/>
      <c r="Z431"/>
      <c r="AA431"/>
      <c r="AB431"/>
      <c r="AC431"/>
      <c r="AD431"/>
      <c r="AE431"/>
      <c r="AF431"/>
      <c r="AG431"/>
      <c r="AH431"/>
    </row>
    <row r="432" spans="25:34" s="13" customFormat="1" ht="10.9" customHeight="1" x14ac:dyDescent="0.25">
      <c r="Y432"/>
      <c r="Z432"/>
      <c r="AA432"/>
      <c r="AB432"/>
      <c r="AC432"/>
      <c r="AD432"/>
      <c r="AE432"/>
      <c r="AF432"/>
      <c r="AG432"/>
      <c r="AH432"/>
    </row>
    <row r="433" spans="25:34" s="13" customFormat="1" ht="10.9" customHeight="1" x14ac:dyDescent="0.25">
      <c r="Y433"/>
      <c r="Z433"/>
      <c r="AA433"/>
      <c r="AB433"/>
      <c r="AC433"/>
      <c r="AD433"/>
      <c r="AE433"/>
      <c r="AF433"/>
      <c r="AG433"/>
      <c r="AH433"/>
    </row>
    <row r="434" spans="25:34" s="13" customFormat="1" ht="10.9" customHeight="1" x14ac:dyDescent="0.25">
      <c r="Y434"/>
      <c r="Z434"/>
      <c r="AA434"/>
      <c r="AB434"/>
      <c r="AC434"/>
      <c r="AD434"/>
      <c r="AE434"/>
      <c r="AF434"/>
      <c r="AG434"/>
      <c r="AH434"/>
    </row>
    <row r="435" spans="25:34" s="13" customFormat="1" ht="10.9" customHeight="1" x14ac:dyDescent="0.25">
      <c r="Y435"/>
      <c r="Z435"/>
      <c r="AA435"/>
      <c r="AB435"/>
      <c r="AC435"/>
      <c r="AD435"/>
      <c r="AE435"/>
      <c r="AF435"/>
      <c r="AG435"/>
      <c r="AH435"/>
    </row>
    <row r="436" spans="25:34" s="13" customFormat="1" ht="10.9" customHeight="1" x14ac:dyDescent="0.25">
      <c r="Y436"/>
      <c r="Z436"/>
      <c r="AA436"/>
      <c r="AB436"/>
      <c r="AC436"/>
      <c r="AD436"/>
      <c r="AE436"/>
      <c r="AF436"/>
      <c r="AG436"/>
      <c r="AH436"/>
    </row>
    <row r="437" spans="25:34" s="13" customFormat="1" ht="10.9" customHeight="1" x14ac:dyDescent="0.25">
      <c r="Y437"/>
      <c r="Z437"/>
      <c r="AA437"/>
      <c r="AB437"/>
      <c r="AC437"/>
      <c r="AD437"/>
      <c r="AE437"/>
      <c r="AF437"/>
      <c r="AG437"/>
      <c r="AH437"/>
    </row>
    <row r="438" spans="25:34" s="13" customFormat="1" ht="10.9" customHeight="1" x14ac:dyDescent="0.25">
      <c r="Y438"/>
      <c r="Z438"/>
      <c r="AA438"/>
      <c r="AB438"/>
      <c r="AC438"/>
      <c r="AD438"/>
      <c r="AE438"/>
      <c r="AF438"/>
      <c r="AG438"/>
      <c r="AH438"/>
    </row>
    <row r="439" spans="25:34" s="13" customFormat="1" ht="10.9" customHeight="1" x14ac:dyDescent="0.25">
      <c r="Y439"/>
      <c r="Z439"/>
      <c r="AA439"/>
      <c r="AB439"/>
      <c r="AC439"/>
      <c r="AD439"/>
      <c r="AE439"/>
      <c r="AF439"/>
      <c r="AG439"/>
      <c r="AH439"/>
    </row>
    <row r="440" spans="25:34" s="13" customFormat="1" ht="10.9" customHeight="1" x14ac:dyDescent="0.25">
      <c r="Y440"/>
      <c r="Z440"/>
      <c r="AA440"/>
      <c r="AB440"/>
      <c r="AC440"/>
      <c r="AD440"/>
      <c r="AE440"/>
      <c r="AF440"/>
      <c r="AG440"/>
      <c r="AH440"/>
    </row>
    <row r="441" spans="25:34" s="13" customFormat="1" ht="10.9" customHeight="1" x14ac:dyDescent="0.25">
      <c r="Y441"/>
      <c r="Z441"/>
      <c r="AA441"/>
      <c r="AB441"/>
      <c r="AC441"/>
      <c r="AD441"/>
      <c r="AE441"/>
      <c r="AF441"/>
      <c r="AG441"/>
      <c r="AH441"/>
    </row>
    <row r="442" spans="25:34" s="13" customFormat="1" ht="10.9" customHeight="1" x14ac:dyDescent="0.25">
      <c r="Y442"/>
      <c r="Z442"/>
      <c r="AA442"/>
      <c r="AB442"/>
      <c r="AC442"/>
      <c r="AD442"/>
      <c r="AE442"/>
      <c r="AF442"/>
      <c r="AG442"/>
      <c r="AH442"/>
    </row>
    <row r="443" spans="25:34" s="13" customFormat="1" ht="10.9" customHeight="1" x14ac:dyDescent="0.25">
      <c r="Y443"/>
      <c r="Z443"/>
      <c r="AA443"/>
      <c r="AB443"/>
      <c r="AC443"/>
      <c r="AD443"/>
      <c r="AE443"/>
      <c r="AF443"/>
      <c r="AG443"/>
      <c r="AH443"/>
    </row>
    <row r="444" spans="25:34" s="13" customFormat="1" ht="10.9" customHeight="1" x14ac:dyDescent="0.25">
      <c r="Y444"/>
      <c r="Z444"/>
      <c r="AA444"/>
      <c r="AB444"/>
      <c r="AC444"/>
      <c r="AD444"/>
      <c r="AE444"/>
      <c r="AF444"/>
      <c r="AG444"/>
      <c r="AH444"/>
    </row>
    <row r="445" spans="25:34" s="13" customFormat="1" ht="10.9" customHeight="1" x14ac:dyDescent="0.25">
      <c r="Y445"/>
      <c r="Z445"/>
      <c r="AA445"/>
      <c r="AB445"/>
      <c r="AC445"/>
      <c r="AD445"/>
      <c r="AE445"/>
      <c r="AF445"/>
      <c r="AG445"/>
      <c r="AH445"/>
    </row>
    <row r="446" spans="25:34" s="13" customFormat="1" ht="10.9" customHeight="1" x14ac:dyDescent="0.25">
      <c r="Y446"/>
      <c r="Z446"/>
      <c r="AA446"/>
      <c r="AB446"/>
      <c r="AC446"/>
      <c r="AD446"/>
      <c r="AE446"/>
      <c r="AF446"/>
      <c r="AG446"/>
      <c r="AH446"/>
    </row>
    <row r="447" spans="25:34" s="13" customFormat="1" ht="10.9" customHeight="1" x14ac:dyDescent="0.25">
      <c r="Y447"/>
      <c r="Z447"/>
      <c r="AA447"/>
      <c r="AB447"/>
      <c r="AC447"/>
      <c r="AD447"/>
      <c r="AE447"/>
      <c r="AF447"/>
      <c r="AG447"/>
      <c r="AH447"/>
    </row>
    <row r="448" spans="25:34" s="13" customFormat="1" ht="10.9" customHeight="1" x14ac:dyDescent="0.25">
      <c r="Y448"/>
      <c r="Z448"/>
      <c r="AA448"/>
      <c r="AB448"/>
      <c r="AC448"/>
      <c r="AD448"/>
      <c r="AE448"/>
      <c r="AF448"/>
      <c r="AG448"/>
      <c r="AH448"/>
    </row>
    <row r="449" spans="25:34" s="13" customFormat="1" ht="10.9" customHeight="1" x14ac:dyDescent="0.25">
      <c r="Y449"/>
      <c r="Z449"/>
      <c r="AA449"/>
      <c r="AB449"/>
      <c r="AC449"/>
      <c r="AD449"/>
      <c r="AE449"/>
      <c r="AF449"/>
      <c r="AG449"/>
      <c r="AH449"/>
    </row>
    <row r="450" spans="25:34" s="13" customFormat="1" ht="10.9" customHeight="1" x14ac:dyDescent="0.25">
      <c r="Y450"/>
      <c r="Z450"/>
      <c r="AA450"/>
      <c r="AB450"/>
      <c r="AC450"/>
      <c r="AD450"/>
      <c r="AE450"/>
      <c r="AF450"/>
      <c r="AG450"/>
      <c r="AH450"/>
    </row>
    <row r="451" spans="25:34" s="13" customFormat="1" ht="10.9" customHeight="1" x14ac:dyDescent="0.25">
      <c r="Y451"/>
      <c r="Z451"/>
      <c r="AA451"/>
      <c r="AB451"/>
      <c r="AC451"/>
      <c r="AD451"/>
      <c r="AE451"/>
      <c r="AF451"/>
      <c r="AG451"/>
      <c r="AH451"/>
    </row>
    <row r="452" spans="25:34" s="13" customFormat="1" ht="10.9" customHeight="1" x14ac:dyDescent="0.25">
      <c r="Y452"/>
      <c r="Z452"/>
      <c r="AA452"/>
      <c r="AB452"/>
      <c r="AC452"/>
      <c r="AD452"/>
      <c r="AE452"/>
      <c r="AF452"/>
      <c r="AG452"/>
      <c r="AH452"/>
    </row>
    <row r="453" spans="25:34" s="13" customFormat="1" ht="10.9" customHeight="1" x14ac:dyDescent="0.25">
      <c r="Y453"/>
      <c r="Z453"/>
      <c r="AA453"/>
      <c r="AB453"/>
      <c r="AC453"/>
      <c r="AD453"/>
      <c r="AE453"/>
      <c r="AF453"/>
      <c r="AG453"/>
      <c r="AH453"/>
    </row>
    <row r="454" spans="25:34" s="13" customFormat="1" ht="10.9" customHeight="1" x14ac:dyDescent="0.25">
      <c r="Y454"/>
      <c r="Z454"/>
      <c r="AA454"/>
      <c r="AB454"/>
      <c r="AC454"/>
      <c r="AD454"/>
      <c r="AE454"/>
      <c r="AF454"/>
      <c r="AG454"/>
      <c r="AH454"/>
    </row>
    <row r="455" spans="25:34" s="13" customFormat="1" ht="10.9" customHeight="1" x14ac:dyDescent="0.25">
      <c r="Y455"/>
      <c r="Z455"/>
      <c r="AA455"/>
      <c r="AB455"/>
      <c r="AC455"/>
      <c r="AD455"/>
      <c r="AE455"/>
      <c r="AF455"/>
      <c r="AG455"/>
      <c r="AH455"/>
    </row>
    <row r="456" spans="25:34" s="13" customFormat="1" ht="10.9" customHeight="1" x14ac:dyDescent="0.25">
      <c r="Y456"/>
      <c r="Z456"/>
      <c r="AA456"/>
      <c r="AB456"/>
      <c r="AC456"/>
      <c r="AD456"/>
      <c r="AE456"/>
      <c r="AF456"/>
      <c r="AG456"/>
      <c r="AH456"/>
    </row>
    <row r="457" spans="25:34" s="13" customFormat="1" ht="10.9" customHeight="1" x14ac:dyDescent="0.25">
      <c r="Y457"/>
      <c r="Z457"/>
      <c r="AA457"/>
      <c r="AB457"/>
      <c r="AC457"/>
      <c r="AD457"/>
      <c r="AE457"/>
      <c r="AF457"/>
      <c r="AG457"/>
      <c r="AH457"/>
    </row>
    <row r="458" spans="25:34" s="13" customFormat="1" ht="10.9" customHeight="1" x14ac:dyDescent="0.25">
      <c r="Y458"/>
      <c r="Z458"/>
      <c r="AA458"/>
      <c r="AB458"/>
      <c r="AC458"/>
      <c r="AD458"/>
      <c r="AE458"/>
      <c r="AF458"/>
      <c r="AG458"/>
      <c r="AH458"/>
    </row>
    <row r="459" spans="25:34" s="13" customFormat="1" ht="10.9" customHeight="1" x14ac:dyDescent="0.25">
      <c r="Y459"/>
      <c r="Z459"/>
      <c r="AA459"/>
      <c r="AB459"/>
      <c r="AC459"/>
      <c r="AD459"/>
      <c r="AE459"/>
      <c r="AF459"/>
      <c r="AG459"/>
      <c r="AH459"/>
    </row>
    <row r="460" spans="25:34" s="13" customFormat="1" ht="10.9" customHeight="1" x14ac:dyDescent="0.25">
      <c r="Y460"/>
      <c r="Z460"/>
      <c r="AA460"/>
      <c r="AB460"/>
      <c r="AC460"/>
      <c r="AD460"/>
      <c r="AE460"/>
      <c r="AF460"/>
      <c r="AG460"/>
      <c r="AH460"/>
    </row>
    <row r="461" spans="25:34" s="13" customFormat="1" ht="10.9" customHeight="1" x14ac:dyDescent="0.25">
      <c r="Y461"/>
      <c r="Z461"/>
      <c r="AA461"/>
      <c r="AB461"/>
      <c r="AC461"/>
      <c r="AD461"/>
      <c r="AE461"/>
      <c r="AF461"/>
      <c r="AG461"/>
      <c r="AH461"/>
    </row>
    <row r="462" spans="25:34" s="13" customFormat="1" ht="10.9" customHeight="1" x14ac:dyDescent="0.25">
      <c r="Y462"/>
      <c r="Z462"/>
      <c r="AA462"/>
      <c r="AB462"/>
      <c r="AC462"/>
      <c r="AD462"/>
      <c r="AE462"/>
      <c r="AF462"/>
      <c r="AG462"/>
      <c r="AH462"/>
    </row>
    <row r="463" spans="25:34" s="13" customFormat="1" ht="10.9" customHeight="1" x14ac:dyDescent="0.25">
      <c r="Y463"/>
      <c r="Z463"/>
      <c r="AA463"/>
      <c r="AB463"/>
      <c r="AC463"/>
      <c r="AD463"/>
      <c r="AE463"/>
      <c r="AF463"/>
      <c r="AG463"/>
      <c r="AH463"/>
    </row>
    <row r="464" spans="25:34" s="13" customFormat="1" ht="10.9" customHeight="1" x14ac:dyDescent="0.25">
      <c r="Y464"/>
      <c r="Z464"/>
      <c r="AA464"/>
      <c r="AB464"/>
      <c r="AC464"/>
      <c r="AD464"/>
      <c r="AE464"/>
      <c r="AF464"/>
      <c r="AG464"/>
      <c r="AH464"/>
    </row>
    <row r="465" spans="25:34" s="13" customFormat="1" ht="10.9" customHeight="1" x14ac:dyDescent="0.25">
      <c r="Y465"/>
      <c r="Z465"/>
      <c r="AA465"/>
      <c r="AB465"/>
      <c r="AC465"/>
      <c r="AD465"/>
      <c r="AE465"/>
      <c r="AF465"/>
      <c r="AG465"/>
      <c r="AH465"/>
    </row>
    <row r="466" spans="25:34" s="13" customFormat="1" ht="10.9" customHeight="1" x14ac:dyDescent="0.25">
      <c r="Y466"/>
      <c r="Z466"/>
      <c r="AA466"/>
      <c r="AB466"/>
      <c r="AC466"/>
      <c r="AD466"/>
      <c r="AE466"/>
      <c r="AF466"/>
      <c r="AG466"/>
      <c r="AH466"/>
    </row>
    <row r="467" spans="25:34" s="13" customFormat="1" ht="10.9" customHeight="1" x14ac:dyDescent="0.25">
      <c r="Y467"/>
      <c r="Z467"/>
      <c r="AA467"/>
      <c r="AB467"/>
      <c r="AC467"/>
      <c r="AD467"/>
      <c r="AE467"/>
      <c r="AF467"/>
      <c r="AG467"/>
      <c r="AH467"/>
    </row>
    <row r="468" spans="25:34" s="13" customFormat="1" ht="10.9" customHeight="1" x14ac:dyDescent="0.25">
      <c r="Y468"/>
      <c r="Z468"/>
      <c r="AA468"/>
      <c r="AB468"/>
      <c r="AC468"/>
      <c r="AD468"/>
      <c r="AE468"/>
      <c r="AF468"/>
      <c r="AG468"/>
      <c r="AH468"/>
    </row>
    <row r="469" spans="25:34" s="13" customFormat="1" ht="10.9" customHeight="1" x14ac:dyDescent="0.25">
      <c r="Y469"/>
      <c r="Z469"/>
      <c r="AA469"/>
      <c r="AB469"/>
      <c r="AC469"/>
      <c r="AD469"/>
      <c r="AE469"/>
      <c r="AF469"/>
      <c r="AG469"/>
      <c r="AH469"/>
    </row>
    <row r="470" spans="25:34" s="13" customFormat="1" ht="10.9" customHeight="1" x14ac:dyDescent="0.25">
      <c r="Y470"/>
      <c r="Z470"/>
      <c r="AA470"/>
      <c r="AB470"/>
      <c r="AC470"/>
      <c r="AD470"/>
      <c r="AE470"/>
      <c r="AF470"/>
      <c r="AG470"/>
      <c r="AH470"/>
    </row>
    <row r="471" spans="25:34" s="13" customFormat="1" ht="10.9" customHeight="1" x14ac:dyDescent="0.25">
      <c r="Y471"/>
      <c r="Z471"/>
      <c r="AA471"/>
      <c r="AB471"/>
      <c r="AC471"/>
      <c r="AD471"/>
      <c r="AE471"/>
      <c r="AF471"/>
      <c r="AG471"/>
      <c r="AH471"/>
    </row>
    <row r="472" spans="25:34" s="13" customFormat="1" ht="10.9" customHeight="1" x14ac:dyDescent="0.25">
      <c r="Y472"/>
      <c r="Z472"/>
      <c r="AA472"/>
      <c r="AB472"/>
      <c r="AC472"/>
      <c r="AD472"/>
      <c r="AE472"/>
      <c r="AF472"/>
      <c r="AG472"/>
      <c r="AH472"/>
    </row>
    <row r="473" spans="25:34" s="13" customFormat="1" ht="10.9" customHeight="1" x14ac:dyDescent="0.25">
      <c r="Y473"/>
      <c r="Z473"/>
      <c r="AA473"/>
      <c r="AB473"/>
      <c r="AC473"/>
      <c r="AD473"/>
      <c r="AE473"/>
      <c r="AF473"/>
      <c r="AG473"/>
      <c r="AH473"/>
    </row>
    <row r="474" spans="25:34" s="13" customFormat="1" ht="10.9" customHeight="1" x14ac:dyDescent="0.25">
      <c r="Y474"/>
      <c r="Z474"/>
      <c r="AA474"/>
      <c r="AB474"/>
      <c r="AC474"/>
      <c r="AD474"/>
      <c r="AE474"/>
      <c r="AF474"/>
      <c r="AG474"/>
      <c r="AH474"/>
    </row>
    <row r="475" spans="25:34" s="13" customFormat="1" ht="10.9" customHeight="1" x14ac:dyDescent="0.25">
      <c r="Y475"/>
      <c r="Z475"/>
      <c r="AA475"/>
      <c r="AB475"/>
      <c r="AC475"/>
      <c r="AD475"/>
      <c r="AE475"/>
      <c r="AF475"/>
      <c r="AG475"/>
      <c r="AH475"/>
    </row>
    <row r="476" spans="25:34" s="13" customFormat="1" ht="10.9" customHeight="1" x14ac:dyDescent="0.25">
      <c r="Y476"/>
      <c r="Z476"/>
      <c r="AA476"/>
      <c r="AB476"/>
      <c r="AC476"/>
      <c r="AD476"/>
      <c r="AE476"/>
      <c r="AF476"/>
      <c r="AG476"/>
      <c r="AH476"/>
    </row>
    <row r="477" spans="25:34" s="13" customFormat="1" ht="10.9" customHeight="1" x14ac:dyDescent="0.25">
      <c r="Y477"/>
      <c r="Z477"/>
      <c r="AA477"/>
      <c r="AB477"/>
      <c r="AC477"/>
      <c r="AD477"/>
      <c r="AE477"/>
      <c r="AF477"/>
      <c r="AG477"/>
      <c r="AH477"/>
    </row>
    <row r="478" spans="25:34" s="13" customFormat="1" ht="10.9" customHeight="1" x14ac:dyDescent="0.25">
      <c r="Y478"/>
      <c r="Z478"/>
      <c r="AA478"/>
      <c r="AB478"/>
      <c r="AC478"/>
      <c r="AD478"/>
      <c r="AE478"/>
      <c r="AF478"/>
      <c r="AG478"/>
      <c r="AH478"/>
    </row>
    <row r="479" spans="25:34" s="13" customFormat="1" ht="10.9" customHeight="1" x14ac:dyDescent="0.25">
      <c r="Y479"/>
      <c r="Z479"/>
      <c r="AA479"/>
      <c r="AB479"/>
      <c r="AC479"/>
      <c r="AD479"/>
      <c r="AE479"/>
      <c r="AF479"/>
      <c r="AG479"/>
      <c r="AH479"/>
    </row>
    <row r="480" spans="25:34" s="13" customFormat="1" ht="10.9" customHeight="1" x14ac:dyDescent="0.25">
      <c r="Y480"/>
      <c r="Z480"/>
      <c r="AA480"/>
      <c r="AB480"/>
      <c r="AC480"/>
      <c r="AD480"/>
      <c r="AE480"/>
      <c r="AF480"/>
      <c r="AG480"/>
      <c r="AH480"/>
    </row>
    <row r="481" spans="25:34" s="13" customFormat="1" ht="10.9" customHeight="1" x14ac:dyDescent="0.25">
      <c r="Y481"/>
      <c r="Z481"/>
      <c r="AA481"/>
      <c r="AB481"/>
      <c r="AC481"/>
      <c r="AD481"/>
      <c r="AE481"/>
      <c r="AF481"/>
      <c r="AG481"/>
      <c r="AH481"/>
    </row>
    <row r="482" spans="25:34" s="13" customFormat="1" ht="10.9" customHeight="1" x14ac:dyDescent="0.25">
      <c r="Y482"/>
      <c r="Z482"/>
      <c r="AA482"/>
      <c r="AB482"/>
      <c r="AC482"/>
      <c r="AD482"/>
      <c r="AE482"/>
      <c r="AF482"/>
      <c r="AG482"/>
      <c r="AH482"/>
    </row>
    <row r="483" spans="25:34" s="13" customFormat="1" ht="10.9" customHeight="1" x14ac:dyDescent="0.25">
      <c r="Y483"/>
      <c r="Z483"/>
      <c r="AA483"/>
      <c r="AB483"/>
      <c r="AC483"/>
      <c r="AD483"/>
      <c r="AE483"/>
      <c r="AF483"/>
      <c r="AG483"/>
      <c r="AH483"/>
    </row>
    <row r="484" spans="25:34" s="13" customFormat="1" ht="10.9" customHeight="1" x14ac:dyDescent="0.25">
      <c r="Y484"/>
      <c r="Z484"/>
      <c r="AA484"/>
      <c r="AB484"/>
      <c r="AC484"/>
      <c r="AD484"/>
      <c r="AE484"/>
      <c r="AF484"/>
      <c r="AG484"/>
      <c r="AH484"/>
    </row>
    <row r="485" spans="25:34" s="13" customFormat="1" ht="10.9" customHeight="1" x14ac:dyDescent="0.25">
      <c r="Y485"/>
      <c r="Z485"/>
      <c r="AA485"/>
      <c r="AB485"/>
      <c r="AC485"/>
      <c r="AD485"/>
      <c r="AE485"/>
      <c r="AF485"/>
      <c r="AG485"/>
      <c r="AH485"/>
    </row>
    <row r="486" spans="25:34" s="13" customFormat="1" ht="10.9" customHeight="1" x14ac:dyDescent="0.25">
      <c r="Y486"/>
      <c r="Z486"/>
      <c r="AA486"/>
      <c r="AB486"/>
      <c r="AC486"/>
      <c r="AD486"/>
      <c r="AE486"/>
      <c r="AF486"/>
      <c r="AG486"/>
      <c r="AH486"/>
    </row>
    <row r="487" spans="25:34" s="13" customFormat="1" ht="10.9" customHeight="1" x14ac:dyDescent="0.25">
      <c r="Y487"/>
      <c r="Z487"/>
      <c r="AA487"/>
      <c r="AB487"/>
      <c r="AC487"/>
      <c r="AD487"/>
      <c r="AE487"/>
      <c r="AF487"/>
      <c r="AG487"/>
      <c r="AH487"/>
    </row>
    <row r="488" spans="25:34" s="13" customFormat="1" ht="10.9" customHeight="1" x14ac:dyDescent="0.25">
      <c r="Y488"/>
      <c r="Z488"/>
      <c r="AA488"/>
      <c r="AB488"/>
      <c r="AC488"/>
      <c r="AD488"/>
      <c r="AE488"/>
      <c r="AF488"/>
      <c r="AG488"/>
      <c r="AH488"/>
    </row>
    <row r="489" spans="25:34" s="13" customFormat="1" ht="10.9" customHeight="1" x14ac:dyDescent="0.25">
      <c r="Y489"/>
      <c r="Z489"/>
      <c r="AA489"/>
      <c r="AB489"/>
      <c r="AC489"/>
      <c r="AD489"/>
      <c r="AE489"/>
      <c r="AF489"/>
      <c r="AG489"/>
      <c r="AH489"/>
    </row>
    <row r="490" spans="25:34" s="13" customFormat="1" ht="10.9" customHeight="1" x14ac:dyDescent="0.25">
      <c r="Y490"/>
      <c r="Z490"/>
      <c r="AA490"/>
      <c r="AB490"/>
      <c r="AC490"/>
      <c r="AD490"/>
      <c r="AE490"/>
      <c r="AF490"/>
      <c r="AG490"/>
      <c r="AH490"/>
    </row>
    <row r="491" spans="25:34" s="13" customFormat="1" ht="10.9" customHeight="1" x14ac:dyDescent="0.25">
      <c r="Y491"/>
      <c r="Z491"/>
      <c r="AA491"/>
      <c r="AB491"/>
      <c r="AC491"/>
      <c r="AD491"/>
      <c r="AE491"/>
      <c r="AF491"/>
      <c r="AG491"/>
      <c r="AH491"/>
    </row>
    <row r="492" spans="25:34" s="13" customFormat="1" ht="10.9" customHeight="1" x14ac:dyDescent="0.25">
      <c r="Y492"/>
      <c r="Z492"/>
      <c r="AA492"/>
      <c r="AB492"/>
      <c r="AC492"/>
      <c r="AD492"/>
      <c r="AE492"/>
      <c r="AF492"/>
      <c r="AG492"/>
      <c r="AH492"/>
    </row>
    <row r="493" spans="25:34" s="13" customFormat="1" ht="10.9" customHeight="1" x14ac:dyDescent="0.25">
      <c r="Y493"/>
      <c r="Z493"/>
      <c r="AA493"/>
      <c r="AB493"/>
      <c r="AC493"/>
      <c r="AD493"/>
      <c r="AE493"/>
      <c r="AF493"/>
      <c r="AG493"/>
      <c r="AH493"/>
    </row>
    <row r="494" spans="25:34" s="13" customFormat="1" ht="10.9" customHeight="1" x14ac:dyDescent="0.25">
      <c r="Y494"/>
      <c r="Z494"/>
      <c r="AA494"/>
      <c r="AB494"/>
      <c r="AC494"/>
      <c r="AD494"/>
      <c r="AE494"/>
      <c r="AF494"/>
      <c r="AG494"/>
      <c r="AH494"/>
    </row>
    <row r="495" spans="25:34" s="13" customFormat="1" ht="10.9" customHeight="1" x14ac:dyDescent="0.25">
      <c r="Y495"/>
      <c r="Z495"/>
      <c r="AA495"/>
      <c r="AB495"/>
      <c r="AC495"/>
      <c r="AD495"/>
      <c r="AE495"/>
      <c r="AF495"/>
      <c r="AG495"/>
      <c r="AH495"/>
    </row>
    <row r="496" spans="25:34" s="13" customFormat="1" ht="10.9" customHeight="1" x14ac:dyDescent="0.25">
      <c r="Y496"/>
      <c r="Z496"/>
      <c r="AA496"/>
      <c r="AB496"/>
      <c r="AC496"/>
      <c r="AD496"/>
      <c r="AE496"/>
      <c r="AF496"/>
      <c r="AG496"/>
      <c r="AH496"/>
    </row>
    <row r="497" spans="25:34" s="13" customFormat="1" ht="10.9" customHeight="1" x14ac:dyDescent="0.25">
      <c r="Y497"/>
      <c r="Z497"/>
      <c r="AA497"/>
      <c r="AB497"/>
      <c r="AC497"/>
      <c r="AD497"/>
      <c r="AE497"/>
      <c r="AF497"/>
      <c r="AG497"/>
      <c r="AH497"/>
    </row>
    <row r="498" spans="25:34" s="13" customFormat="1" ht="10.9" customHeight="1" x14ac:dyDescent="0.25">
      <c r="Y498"/>
      <c r="Z498"/>
      <c r="AA498"/>
      <c r="AB498"/>
      <c r="AC498"/>
      <c r="AD498"/>
      <c r="AE498"/>
      <c r="AF498"/>
      <c r="AG498"/>
      <c r="AH498"/>
    </row>
    <row r="499" spans="25:34" s="13" customFormat="1" ht="10.9" customHeight="1" x14ac:dyDescent="0.25">
      <c r="Y499"/>
      <c r="Z499"/>
      <c r="AA499"/>
      <c r="AB499"/>
      <c r="AC499"/>
      <c r="AD499"/>
      <c r="AE499"/>
      <c r="AF499"/>
      <c r="AG499"/>
      <c r="AH499"/>
    </row>
    <row r="500" spans="25:34" s="13" customFormat="1" ht="10.9" customHeight="1" x14ac:dyDescent="0.25">
      <c r="Y500"/>
      <c r="Z500"/>
      <c r="AA500"/>
      <c r="AB500"/>
      <c r="AC500"/>
      <c r="AD500"/>
      <c r="AE500"/>
      <c r="AF500"/>
      <c r="AG500"/>
      <c r="AH500"/>
    </row>
    <row r="501" spans="25:34" s="13" customFormat="1" ht="10.9" customHeight="1" x14ac:dyDescent="0.25">
      <c r="Y501"/>
      <c r="Z501"/>
      <c r="AA501"/>
      <c r="AB501"/>
      <c r="AC501"/>
      <c r="AD501"/>
      <c r="AE501"/>
      <c r="AF501"/>
      <c r="AG501"/>
      <c r="AH501"/>
    </row>
    <row r="502" spans="25:34" s="13" customFormat="1" ht="10.9" customHeight="1" x14ac:dyDescent="0.25">
      <c r="Y502"/>
      <c r="Z502"/>
      <c r="AA502"/>
      <c r="AB502"/>
      <c r="AC502"/>
      <c r="AD502"/>
      <c r="AE502"/>
      <c r="AF502"/>
      <c r="AG502"/>
      <c r="AH502"/>
    </row>
    <row r="503" spans="25:34" s="13" customFormat="1" ht="10.9" customHeight="1" x14ac:dyDescent="0.25">
      <c r="Y503"/>
      <c r="Z503"/>
      <c r="AA503"/>
      <c r="AB503"/>
      <c r="AC503"/>
      <c r="AD503"/>
      <c r="AE503"/>
      <c r="AF503"/>
      <c r="AG503"/>
      <c r="AH503"/>
    </row>
    <row r="504" spans="25:34" s="13" customFormat="1" ht="10.9" customHeight="1" x14ac:dyDescent="0.25">
      <c r="Y504"/>
      <c r="Z504"/>
      <c r="AA504"/>
      <c r="AB504"/>
      <c r="AC504"/>
      <c r="AD504"/>
      <c r="AE504"/>
      <c r="AF504"/>
      <c r="AG504"/>
      <c r="AH504"/>
    </row>
    <row r="505" spans="25:34" s="13" customFormat="1" ht="10.9" customHeight="1" x14ac:dyDescent="0.25">
      <c r="Y505"/>
      <c r="Z505"/>
      <c r="AA505"/>
      <c r="AB505"/>
      <c r="AC505"/>
      <c r="AD505"/>
      <c r="AE505"/>
      <c r="AF505"/>
      <c r="AG505"/>
      <c r="AH505"/>
    </row>
    <row r="506" spans="25:34" s="13" customFormat="1" ht="10.9" customHeight="1" x14ac:dyDescent="0.25">
      <c r="Y506"/>
      <c r="Z506"/>
      <c r="AA506"/>
      <c r="AB506"/>
      <c r="AC506"/>
      <c r="AD506"/>
      <c r="AE506"/>
      <c r="AF506"/>
      <c r="AG506"/>
      <c r="AH506"/>
    </row>
    <row r="507" spans="25:34" s="13" customFormat="1" ht="10.9" customHeight="1" x14ac:dyDescent="0.25">
      <c r="Y507"/>
      <c r="Z507"/>
      <c r="AA507"/>
      <c r="AB507"/>
      <c r="AC507"/>
      <c r="AD507"/>
      <c r="AE507"/>
      <c r="AF507"/>
      <c r="AG507"/>
      <c r="AH507"/>
    </row>
    <row r="508" spans="25:34" s="13" customFormat="1" ht="10.9" customHeight="1" x14ac:dyDescent="0.25">
      <c r="Y508"/>
      <c r="Z508"/>
      <c r="AA508"/>
      <c r="AB508"/>
      <c r="AC508"/>
      <c r="AD508"/>
      <c r="AE508"/>
      <c r="AF508"/>
      <c r="AG508"/>
      <c r="AH508"/>
    </row>
    <row r="509" spans="25:34" s="13" customFormat="1" ht="10.9" customHeight="1" x14ac:dyDescent="0.25">
      <c r="Y509"/>
      <c r="Z509"/>
      <c r="AA509"/>
      <c r="AB509"/>
      <c r="AC509"/>
      <c r="AD509"/>
      <c r="AE509"/>
      <c r="AF509"/>
      <c r="AG509"/>
      <c r="AH509"/>
    </row>
    <row r="510" spans="25:34" s="13" customFormat="1" ht="10.9" customHeight="1" x14ac:dyDescent="0.25">
      <c r="Y510"/>
      <c r="Z510"/>
      <c r="AA510"/>
      <c r="AB510"/>
      <c r="AC510"/>
      <c r="AD510"/>
      <c r="AE510"/>
      <c r="AF510"/>
      <c r="AG510"/>
      <c r="AH510"/>
    </row>
    <row r="511" spans="25:34" s="13" customFormat="1" ht="10.9" customHeight="1" x14ac:dyDescent="0.25">
      <c r="Y511"/>
      <c r="Z511"/>
      <c r="AA511"/>
      <c r="AB511"/>
      <c r="AC511"/>
      <c r="AD511"/>
      <c r="AE511"/>
      <c r="AF511"/>
      <c r="AG511"/>
      <c r="AH511"/>
    </row>
    <row r="512" spans="25:34" s="13" customFormat="1" ht="10.9" customHeight="1" x14ac:dyDescent="0.25">
      <c r="Y512"/>
      <c r="Z512"/>
      <c r="AA512"/>
      <c r="AB512"/>
      <c r="AC512"/>
      <c r="AD512"/>
      <c r="AE512"/>
      <c r="AF512"/>
      <c r="AG512"/>
      <c r="AH512"/>
    </row>
    <row r="513" spans="25:34" s="13" customFormat="1" ht="10.9" customHeight="1" x14ac:dyDescent="0.25">
      <c r="Y513"/>
      <c r="Z513"/>
      <c r="AA513"/>
      <c r="AB513"/>
      <c r="AC513"/>
      <c r="AD513"/>
      <c r="AE513"/>
      <c r="AF513"/>
      <c r="AG513"/>
      <c r="AH513"/>
    </row>
    <row r="514" spans="25:34" s="13" customFormat="1" ht="10.9" customHeight="1" x14ac:dyDescent="0.25">
      <c r="Y514"/>
      <c r="Z514"/>
      <c r="AA514"/>
      <c r="AB514"/>
      <c r="AC514"/>
      <c r="AD514"/>
      <c r="AE514"/>
      <c r="AF514"/>
      <c r="AG514"/>
      <c r="AH514"/>
    </row>
    <row r="515" spans="25:34" s="13" customFormat="1" ht="10.9" customHeight="1" x14ac:dyDescent="0.25">
      <c r="Y515"/>
      <c r="Z515"/>
      <c r="AA515"/>
      <c r="AB515"/>
      <c r="AC515"/>
      <c r="AD515"/>
      <c r="AE515"/>
      <c r="AF515"/>
      <c r="AG515"/>
      <c r="AH515"/>
    </row>
    <row r="516" spans="25:34" s="13" customFormat="1" ht="10.9" customHeight="1" x14ac:dyDescent="0.25">
      <c r="Y516"/>
      <c r="Z516"/>
      <c r="AA516"/>
      <c r="AB516"/>
      <c r="AC516"/>
      <c r="AD516"/>
      <c r="AE516"/>
      <c r="AF516"/>
      <c r="AG516"/>
      <c r="AH516"/>
    </row>
    <row r="517" spans="25:34" s="13" customFormat="1" ht="10.9" customHeight="1" x14ac:dyDescent="0.25">
      <c r="Y517"/>
      <c r="Z517"/>
      <c r="AA517"/>
      <c r="AB517"/>
      <c r="AC517"/>
      <c r="AD517"/>
      <c r="AE517"/>
      <c r="AF517"/>
      <c r="AG517"/>
      <c r="AH517"/>
    </row>
    <row r="518" spans="25:34" s="13" customFormat="1" ht="10.9" customHeight="1" x14ac:dyDescent="0.25">
      <c r="Y518"/>
      <c r="Z518"/>
      <c r="AA518"/>
      <c r="AB518"/>
      <c r="AC518"/>
      <c r="AD518"/>
      <c r="AE518"/>
      <c r="AF518"/>
      <c r="AG518"/>
      <c r="AH518"/>
    </row>
    <row r="519" spans="25:34" s="13" customFormat="1" ht="10.9" customHeight="1" x14ac:dyDescent="0.25">
      <c r="Y519"/>
      <c r="Z519"/>
      <c r="AA519"/>
      <c r="AB519"/>
      <c r="AC519"/>
      <c r="AD519"/>
      <c r="AE519"/>
      <c r="AF519"/>
      <c r="AG519"/>
      <c r="AH519"/>
    </row>
    <row r="520" spans="25:34" s="13" customFormat="1" ht="10.9" customHeight="1" x14ac:dyDescent="0.25">
      <c r="Y520"/>
      <c r="Z520"/>
      <c r="AA520"/>
      <c r="AB520"/>
      <c r="AC520"/>
      <c r="AD520"/>
      <c r="AE520"/>
      <c r="AF520"/>
      <c r="AG520"/>
      <c r="AH520"/>
    </row>
    <row r="521" spans="25:34" s="13" customFormat="1" ht="10.9" customHeight="1" x14ac:dyDescent="0.25">
      <c r="Y521"/>
      <c r="Z521"/>
      <c r="AA521"/>
      <c r="AB521"/>
      <c r="AC521"/>
      <c r="AD521"/>
      <c r="AE521"/>
      <c r="AF521"/>
      <c r="AG521"/>
      <c r="AH521"/>
    </row>
    <row r="522" spans="25:34" s="13" customFormat="1" ht="10.9" customHeight="1" x14ac:dyDescent="0.25">
      <c r="Y522"/>
      <c r="Z522"/>
      <c r="AA522"/>
      <c r="AB522"/>
      <c r="AC522"/>
      <c r="AD522"/>
      <c r="AE522"/>
      <c r="AF522"/>
      <c r="AG522"/>
      <c r="AH522"/>
    </row>
    <row r="523" spans="25:34" s="13" customFormat="1" ht="10.9" customHeight="1" x14ac:dyDescent="0.25">
      <c r="Y523"/>
      <c r="Z523"/>
      <c r="AA523"/>
      <c r="AB523"/>
      <c r="AC523"/>
      <c r="AD523"/>
      <c r="AE523"/>
      <c r="AF523"/>
      <c r="AG523"/>
      <c r="AH523"/>
    </row>
    <row r="524" spans="25:34" s="13" customFormat="1" ht="10.9" customHeight="1" x14ac:dyDescent="0.25">
      <c r="Y524"/>
      <c r="Z524"/>
      <c r="AA524"/>
      <c r="AB524"/>
      <c r="AC524"/>
      <c r="AD524"/>
      <c r="AE524"/>
      <c r="AF524"/>
      <c r="AG524"/>
      <c r="AH524"/>
    </row>
    <row r="525" spans="25:34" s="13" customFormat="1" ht="10.9" customHeight="1" x14ac:dyDescent="0.25">
      <c r="Y525"/>
      <c r="Z525"/>
      <c r="AA525"/>
      <c r="AB525"/>
      <c r="AC525"/>
      <c r="AD525"/>
      <c r="AE525"/>
      <c r="AF525"/>
      <c r="AG525"/>
      <c r="AH525"/>
    </row>
    <row r="526" spans="25:34" s="13" customFormat="1" ht="10.9" customHeight="1" x14ac:dyDescent="0.25">
      <c r="Y526"/>
      <c r="Z526"/>
      <c r="AA526"/>
      <c r="AB526"/>
      <c r="AC526"/>
      <c r="AD526"/>
      <c r="AE526"/>
      <c r="AF526"/>
      <c r="AG526"/>
      <c r="AH526"/>
    </row>
    <row r="527" spans="25:34" s="13" customFormat="1" ht="10.9" customHeight="1" x14ac:dyDescent="0.25">
      <c r="Y527"/>
      <c r="Z527"/>
      <c r="AA527"/>
      <c r="AB527"/>
      <c r="AC527"/>
      <c r="AD527"/>
      <c r="AE527"/>
      <c r="AF527"/>
      <c r="AG527"/>
      <c r="AH527"/>
    </row>
    <row r="528" spans="25:34" s="13" customFormat="1" ht="10.9" customHeight="1" x14ac:dyDescent="0.25">
      <c r="Y528"/>
      <c r="Z528"/>
      <c r="AA528"/>
      <c r="AB528"/>
      <c r="AC528"/>
      <c r="AD528"/>
      <c r="AE528"/>
      <c r="AF528"/>
      <c r="AG528"/>
      <c r="AH528"/>
    </row>
    <row r="529" spans="25:34" s="13" customFormat="1" ht="10.9" customHeight="1" x14ac:dyDescent="0.25">
      <c r="Y529"/>
      <c r="Z529"/>
      <c r="AA529"/>
      <c r="AB529"/>
      <c r="AC529"/>
      <c r="AD529"/>
      <c r="AE529"/>
      <c r="AF529"/>
      <c r="AG529"/>
      <c r="AH529"/>
    </row>
    <row r="530" spans="25:34" s="13" customFormat="1" ht="10.9" customHeight="1" x14ac:dyDescent="0.25">
      <c r="Y530"/>
      <c r="Z530"/>
      <c r="AA530"/>
      <c r="AB530"/>
      <c r="AC530"/>
      <c r="AD530"/>
      <c r="AE530"/>
      <c r="AF530"/>
      <c r="AG530"/>
      <c r="AH530"/>
    </row>
    <row r="531" spans="25:34" s="13" customFormat="1" ht="10.9" customHeight="1" x14ac:dyDescent="0.25">
      <c r="Y531"/>
      <c r="Z531"/>
      <c r="AA531"/>
      <c r="AB531"/>
      <c r="AC531"/>
      <c r="AD531"/>
      <c r="AE531"/>
      <c r="AF531"/>
      <c r="AG531"/>
      <c r="AH531"/>
    </row>
    <row r="532" spans="25:34" s="13" customFormat="1" ht="10.9" customHeight="1" x14ac:dyDescent="0.25">
      <c r="Y532"/>
      <c r="Z532"/>
      <c r="AA532"/>
      <c r="AB532"/>
      <c r="AC532"/>
      <c r="AD532"/>
      <c r="AE532"/>
      <c r="AF532"/>
      <c r="AG532"/>
      <c r="AH532"/>
    </row>
    <row r="533" spans="25:34" s="13" customFormat="1" ht="10.9" customHeight="1" x14ac:dyDescent="0.25">
      <c r="Y533"/>
      <c r="Z533"/>
      <c r="AA533"/>
      <c r="AB533"/>
      <c r="AC533"/>
      <c r="AD533"/>
      <c r="AE533"/>
      <c r="AF533"/>
      <c r="AG533"/>
      <c r="AH533"/>
    </row>
    <row r="534" spans="25:34" s="13" customFormat="1" ht="10.9" customHeight="1" x14ac:dyDescent="0.25">
      <c r="Y534"/>
      <c r="Z534"/>
      <c r="AA534"/>
      <c r="AB534"/>
      <c r="AC534"/>
      <c r="AD534"/>
      <c r="AE534"/>
      <c r="AF534"/>
      <c r="AG534"/>
      <c r="AH534"/>
    </row>
    <row r="535" spans="25:34" s="13" customFormat="1" ht="10.9" customHeight="1" x14ac:dyDescent="0.25">
      <c r="Y535"/>
      <c r="Z535"/>
      <c r="AA535"/>
      <c r="AB535"/>
      <c r="AC535"/>
      <c r="AD535"/>
      <c r="AE535"/>
      <c r="AF535"/>
      <c r="AG535"/>
      <c r="AH535"/>
    </row>
    <row r="536" spans="25:34" s="13" customFormat="1" ht="10.9" customHeight="1" x14ac:dyDescent="0.25">
      <c r="Y536"/>
      <c r="Z536"/>
      <c r="AA536"/>
      <c r="AB536"/>
      <c r="AC536"/>
      <c r="AD536"/>
      <c r="AE536"/>
      <c r="AF536"/>
      <c r="AG536"/>
      <c r="AH536"/>
    </row>
    <row r="537" spans="25:34" s="13" customFormat="1" ht="10.9" customHeight="1" x14ac:dyDescent="0.25">
      <c r="Y537"/>
      <c r="Z537"/>
      <c r="AA537"/>
      <c r="AB537"/>
      <c r="AC537"/>
      <c r="AD537"/>
      <c r="AE537"/>
      <c r="AF537"/>
      <c r="AG537"/>
      <c r="AH537"/>
    </row>
    <row r="538" spans="25:34" s="13" customFormat="1" ht="10.9" customHeight="1" x14ac:dyDescent="0.25">
      <c r="Y538"/>
      <c r="Z538"/>
      <c r="AA538"/>
      <c r="AB538"/>
      <c r="AC538"/>
      <c r="AD538"/>
      <c r="AE538"/>
      <c r="AF538"/>
      <c r="AG538"/>
      <c r="AH538"/>
    </row>
    <row r="539" spans="25:34" s="13" customFormat="1" ht="10.9" customHeight="1" x14ac:dyDescent="0.25">
      <c r="Y539"/>
      <c r="Z539"/>
      <c r="AA539"/>
      <c r="AB539"/>
      <c r="AC539"/>
      <c r="AD539"/>
      <c r="AE539"/>
      <c r="AF539"/>
      <c r="AG539"/>
      <c r="AH539"/>
    </row>
    <row r="540" spans="25:34" s="13" customFormat="1" ht="10.9" customHeight="1" x14ac:dyDescent="0.25">
      <c r="Y540"/>
      <c r="Z540"/>
      <c r="AA540"/>
      <c r="AB540"/>
      <c r="AC540"/>
      <c r="AD540"/>
      <c r="AE540"/>
      <c r="AF540"/>
      <c r="AG540"/>
      <c r="AH540"/>
    </row>
    <row r="541" spans="25:34" s="13" customFormat="1" ht="10.9" customHeight="1" x14ac:dyDescent="0.25">
      <c r="Y541"/>
      <c r="Z541"/>
      <c r="AA541"/>
      <c r="AB541"/>
      <c r="AC541"/>
      <c r="AD541"/>
      <c r="AE541"/>
      <c r="AF541"/>
      <c r="AG541"/>
      <c r="AH541"/>
    </row>
    <row r="542" spans="25:34" s="13" customFormat="1" ht="10.9" customHeight="1" x14ac:dyDescent="0.25">
      <c r="Y542"/>
      <c r="Z542"/>
      <c r="AA542"/>
      <c r="AB542"/>
      <c r="AC542"/>
      <c r="AD542"/>
      <c r="AE542"/>
      <c r="AF542"/>
      <c r="AG542"/>
      <c r="AH542"/>
    </row>
    <row r="543" spans="25:34" s="13" customFormat="1" ht="10.9" customHeight="1" x14ac:dyDescent="0.25">
      <c r="Y543"/>
      <c r="Z543"/>
      <c r="AA543"/>
      <c r="AB543"/>
      <c r="AC543"/>
      <c r="AD543"/>
      <c r="AE543"/>
      <c r="AF543"/>
      <c r="AG543"/>
      <c r="AH543"/>
    </row>
    <row r="544" spans="25:34" s="13" customFormat="1" ht="10.9" customHeight="1" x14ac:dyDescent="0.25">
      <c r="Y544"/>
      <c r="Z544"/>
      <c r="AA544"/>
      <c r="AB544"/>
      <c r="AC544"/>
      <c r="AD544"/>
      <c r="AE544"/>
      <c r="AF544"/>
      <c r="AG544"/>
      <c r="AH544"/>
    </row>
    <row r="545" spans="25:34" s="13" customFormat="1" ht="10.9" customHeight="1" x14ac:dyDescent="0.25">
      <c r="Y545"/>
      <c r="Z545"/>
      <c r="AA545"/>
      <c r="AB545"/>
      <c r="AC545"/>
      <c r="AD545"/>
      <c r="AE545"/>
      <c r="AF545"/>
      <c r="AG545"/>
      <c r="AH545"/>
    </row>
    <row r="546" spans="25:34" s="13" customFormat="1" ht="10.9" customHeight="1" x14ac:dyDescent="0.25">
      <c r="Y546"/>
      <c r="Z546"/>
      <c r="AA546"/>
      <c r="AB546"/>
      <c r="AC546"/>
      <c r="AD546"/>
      <c r="AE546"/>
      <c r="AF546"/>
      <c r="AG546"/>
      <c r="AH546"/>
    </row>
    <row r="547" spans="25:34" s="13" customFormat="1" ht="10.9" customHeight="1" x14ac:dyDescent="0.25">
      <c r="Y547"/>
      <c r="Z547"/>
      <c r="AA547"/>
      <c r="AB547"/>
      <c r="AC547"/>
      <c r="AD547"/>
      <c r="AE547"/>
      <c r="AF547"/>
      <c r="AG547"/>
      <c r="AH547"/>
    </row>
    <row r="548" spans="25:34" s="13" customFormat="1" ht="10.9" customHeight="1" x14ac:dyDescent="0.25">
      <c r="Y548"/>
      <c r="Z548"/>
      <c r="AA548"/>
      <c r="AB548"/>
      <c r="AC548"/>
      <c r="AD548"/>
      <c r="AE548"/>
      <c r="AF548"/>
      <c r="AG548"/>
      <c r="AH548"/>
    </row>
    <row r="549" spans="25:34" s="13" customFormat="1" ht="10.9" customHeight="1" x14ac:dyDescent="0.25">
      <c r="Y549"/>
      <c r="Z549"/>
      <c r="AA549"/>
      <c r="AB549"/>
      <c r="AC549"/>
      <c r="AD549"/>
      <c r="AE549"/>
      <c r="AF549"/>
      <c r="AG549"/>
      <c r="AH549"/>
    </row>
    <row r="550" spans="25:34" s="13" customFormat="1" ht="10.9" customHeight="1" x14ac:dyDescent="0.25">
      <c r="Y550"/>
      <c r="Z550"/>
      <c r="AA550"/>
      <c r="AB550"/>
      <c r="AC550"/>
      <c r="AD550"/>
      <c r="AE550"/>
      <c r="AF550"/>
      <c r="AG550"/>
      <c r="AH550"/>
    </row>
    <row r="551" spans="25:34" s="13" customFormat="1" ht="10.9" customHeight="1" x14ac:dyDescent="0.25">
      <c r="Y551"/>
      <c r="Z551"/>
      <c r="AA551"/>
      <c r="AB551"/>
      <c r="AC551"/>
      <c r="AD551"/>
      <c r="AE551"/>
      <c r="AF551"/>
      <c r="AG551"/>
      <c r="AH551"/>
    </row>
    <row r="552" spans="25:34" s="13" customFormat="1" ht="10.9" customHeight="1" x14ac:dyDescent="0.25">
      <c r="Y552"/>
      <c r="Z552"/>
      <c r="AA552"/>
      <c r="AB552"/>
      <c r="AC552"/>
      <c r="AD552"/>
      <c r="AE552"/>
      <c r="AF552"/>
      <c r="AG552"/>
      <c r="AH552"/>
    </row>
    <row r="553" spans="25:34" s="13" customFormat="1" ht="10.9" customHeight="1" x14ac:dyDescent="0.25">
      <c r="Y553"/>
      <c r="Z553"/>
      <c r="AA553"/>
      <c r="AB553"/>
      <c r="AC553"/>
      <c r="AD553"/>
      <c r="AE553"/>
      <c r="AF553"/>
      <c r="AG553"/>
      <c r="AH553"/>
    </row>
    <row r="554" spans="25:34" s="13" customFormat="1" ht="10.9" customHeight="1" x14ac:dyDescent="0.25">
      <c r="Y554"/>
      <c r="Z554"/>
      <c r="AA554"/>
      <c r="AB554"/>
      <c r="AC554"/>
      <c r="AD554"/>
      <c r="AE554"/>
      <c r="AF554"/>
      <c r="AG554"/>
      <c r="AH554"/>
    </row>
    <row r="555" spans="25:34" s="13" customFormat="1" ht="10.9" customHeight="1" x14ac:dyDescent="0.25">
      <c r="Y555"/>
      <c r="Z555"/>
      <c r="AA555"/>
      <c r="AB555"/>
      <c r="AC555"/>
      <c r="AD555"/>
      <c r="AE555"/>
      <c r="AF555"/>
      <c r="AG555"/>
      <c r="AH555"/>
    </row>
    <row r="556" spans="25:34" s="13" customFormat="1" ht="10.9" customHeight="1" x14ac:dyDescent="0.25">
      <c r="Y556"/>
      <c r="Z556"/>
      <c r="AA556"/>
      <c r="AB556"/>
      <c r="AC556"/>
      <c r="AD556"/>
      <c r="AE556"/>
      <c r="AF556"/>
      <c r="AG556"/>
      <c r="AH556"/>
    </row>
    <row r="557" spans="25:34" s="13" customFormat="1" ht="10.9" customHeight="1" x14ac:dyDescent="0.25">
      <c r="Y557"/>
      <c r="Z557"/>
      <c r="AA557"/>
      <c r="AB557"/>
      <c r="AC557"/>
      <c r="AD557"/>
      <c r="AE557"/>
      <c r="AF557"/>
      <c r="AG557"/>
      <c r="AH557"/>
    </row>
    <row r="558" spans="25:34" s="13" customFormat="1" ht="10.9" customHeight="1" x14ac:dyDescent="0.25">
      <c r="Y558"/>
      <c r="Z558"/>
      <c r="AA558"/>
      <c r="AB558"/>
      <c r="AC558"/>
      <c r="AD558"/>
      <c r="AE558"/>
      <c r="AF558"/>
      <c r="AG558"/>
      <c r="AH558"/>
    </row>
    <row r="559" spans="25:34" s="13" customFormat="1" ht="10.9" customHeight="1" x14ac:dyDescent="0.25">
      <c r="Y559"/>
      <c r="Z559"/>
      <c r="AA559"/>
      <c r="AB559"/>
      <c r="AC559"/>
      <c r="AD559"/>
      <c r="AE559"/>
      <c r="AF559"/>
      <c r="AG559"/>
      <c r="AH559"/>
    </row>
    <row r="560" spans="25:34" s="13" customFormat="1" ht="10.9" customHeight="1" x14ac:dyDescent="0.25">
      <c r="Y560"/>
      <c r="Z560"/>
      <c r="AA560"/>
      <c r="AB560"/>
      <c r="AC560"/>
      <c r="AD560"/>
      <c r="AE560"/>
      <c r="AF560"/>
      <c r="AG560"/>
      <c r="AH560"/>
    </row>
    <row r="561" spans="25:34" s="13" customFormat="1" ht="10.9" customHeight="1" x14ac:dyDescent="0.25">
      <c r="Y561"/>
      <c r="Z561"/>
      <c r="AA561"/>
      <c r="AB561"/>
      <c r="AC561"/>
      <c r="AD561"/>
      <c r="AE561"/>
      <c r="AF561"/>
      <c r="AG561"/>
      <c r="AH561"/>
    </row>
    <row r="562" spans="25:34" s="13" customFormat="1" ht="10.9" customHeight="1" x14ac:dyDescent="0.25">
      <c r="Y562"/>
      <c r="Z562"/>
      <c r="AA562"/>
      <c r="AB562"/>
      <c r="AC562"/>
      <c r="AD562"/>
      <c r="AE562"/>
      <c r="AF562"/>
      <c r="AG562"/>
      <c r="AH562"/>
    </row>
    <row r="563" spans="25:34" s="13" customFormat="1" ht="10.9" customHeight="1" x14ac:dyDescent="0.25">
      <c r="Y563"/>
      <c r="Z563"/>
      <c r="AA563"/>
      <c r="AB563"/>
      <c r="AC563"/>
      <c r="AD563"/>
      <c r="AE563"/>
      <c r="AF563"/>
      <c r="AG563"/>
      <c r="AH563"/>
    </row>
    <row r="564" spans="25:34" s="13" customFormat="1" ht="10.9" customHeight="1" x14ac:dyDescent="0.25">
      <c r="Y564"/>
      <c r="Z564"/>
      <c r="AA564"/>
      <c r="AB564"/>
      <c r="AC564"/>
      <c r="AD564"/>
      <c r="AE564"/>
      <c r="AF564"/>
      <c r="AG564"/>
      <c r="AH564"/>
    </row>
    <row r="565" spans="25:34" s="13" customFormat="1" ht="10.9" customHeight="1" x14ac:dyDescent="0.25">
      <c r="Y565"/>
      <c r="Z565"/>
      <c r="AA565"/>
      <c r="AB565"/>
      <c r="AC565"/>
      <c r="AD565"/>
      <c r="AE565"/>
      <c r="AF565"/>
      <c r="AG565"/>
      <c r="AH565"/>
    </row>
    <row r="566" spans="25:34" s="13" customFormat="1" ht="10.9" customHeight="1" x14ac:dyDescent="0.25">
      <c r="Y566"/>
      <c r="Z566"/>
      <c r="AA566"/>
      <c r="AB566"/>
      <c r="AC566"/>
      <c r="AD566"/>
      <c r="AE566"/>
      <c r="AF566"/>
      <c r="AG566"/>
      <c r="AH566"/>
    </row>
    <row r="567" spans="25:34" s="13" customFormat="1" ht="10.9" customHeight="1" x14ac:dyDescent="0.25">
      <c r="Y567"/>
      <c r="Z567"/>
      <c r="AA567"/>
      <c r="AB567"/>
      <c r="AC567"/>
      <c r="AD567"/>
      <c r="AE567"/>
      <c r="AF567"/>
      <c r="AG567"/>
      <c r="AH567"/>
    </row>
    <row r="568" spans="25:34" s="13" customFormat="1" ht="10.9" customHeight="1" x14ac:dyDescent="0.25">
      <c r="Y568"/>
      <c r="Z568"/>
      <c r="AA568"/>
      <c r="AB568"/>
      <c r="AC568"/>
      <c r="AD568"/>
      <c r="AE568"/>
      <c r="AF568"/>
      <c r="AG568"/>
      <c r="AH568"/>
    </row>
    <row r="569" spans="25:34" s="13" customFormat="1" ht="10.9" customHeight="1" x14ac:dyDescent="0.25">
      <c r="Y569"/>
      <c r="Z569"/>
      <c r="AA569"/>
      <c r="AB569"/>
      <c r="AC569"/>
      <c r="AD569"/>
      <c r="AE569"/>
      <c r="AF569"/>
      <c r="AG569"/>
      <c r="AH569"/>
    </row>
    <row r="570" spans="25:34" s="13" customFormat="1" ht="10.9" customHeight="1" x14ac:dyDescent="0.25">
      <c r="Y570"/>
      <c r="Z570"/>
      <c r="AA570"/>
      <c r="AB570"/>
      <c r="AC570"/>
      <c r="AD570"/>
      <c r="AE570"/>
      <c r="AF570"/>
      <c r="AG570"/>
      <c r="AH570"/>
    </row>
    <row r="571" spans="25:34" s="13" customFormat="1" ht="10.9" customHeight="1" x14ac:dyDescent="0.25">
      <c r="Y571"/>
      <c r="Z571"/>
      <c r="AA571"/>
      <c r="AB571"/>
      <c r="AC571"/>
      <c r="AD571"/>
      <c r="AE571"/>
      <c r="AF571"/>
      <c r="AG571"/>
      <c r="AH571"/>
    </row>
    <row r="572" spans="25:34" s="13" customFormat="1" ht="10.9" customHeight="1" x14ac:dyDescent="0.25">
      <c r="Y572"/>
      <c r="Z572"/>
      <c r="AA572"/>
      <c r="AB572"/>
      <c r="AC572"/>
      <c r="AD572"/>
      <c r="AE572"/>
      <c r="AF572"/>
      <c r="AG572"/>
      <c r="AH572"/>
    </row>
    <row r="573" spans="25:34" s="13" customFormat="1" ht="10.9" customHeight="1" x14ac:dyDescent="0.25">
      <c r="Y573"/>
      <c r="Z573"/>
      <c r="AA573"/>
      <c r="AB573"/>
      <c r="AC573"/>
      <c r="AD573"/>
      <c r="AE573"/>
      <c r="AF573"/>
      <c r="AG573"/>
      <c r="AH573"/>
    </row>
    <row r="574" spans="25:34" s="13" customFormat="1" ht="10.9" customHeight="1" x14ac:dyDescent="0.25">
      <c r="Y574"/>
      <c r="Z574"/>
      <c r="AA574"/>
      <c r="AB574"/>
      <c r="AC574"/>
      <c r="AD574"/>
      <c r="AE574"/>
      <c r="AF574"/>
      <c r="AG574"/>
      <c r="AH574"/>
    </row>
    <row r="575" spans="25:34" s="13" customFormat="1" ht="10.9" customHeight="1" x14ac:dyDescent="0.25">
      <c r="Y575"/>
      <c r="Z575"/>
      <c r="AA575"/>
      <c r="AB575"/>
      <c r="AC575"/>
      <c r="AD575"/>
      <c r="AE575"/>
      <c r="AF575"/>
      <c r="AG575"/>
      <c r="AH575"/>
    </row>
    <row r="576" spans="25:34" s="13" customFormat="1" ht="10.9" customHeight="1" x14ac:dyDescent="0.25">
      <c r="Y576"/>
      <c r="Z576"/>
      <c r="AA576"/>
      <c r="AB576"/>
      <c r="AC576"/>
      <c r="AD576"/>
      <c r="AE576"/>
      <c r="AF576"/>
      <c r="AG576"/>
      <c r="AH576"/>
    </row>
    <row r="577" spans="25:34" s="13" customFormat="1" ht="10.9" customHeight="1" x14ac:dyDescent="0.25">
      <c r="Y577"/>
      <c r="Z577"/>
      <c r="AA577"/>
      <c r="AB577"/>
      <c r="AC577"/>
      <c r="AD577"/>
      <c r="AE577"/>
      <c r="AF577"/>
      <c r="AG577"/>
      <c r="AH577"/>
    </row>
    <row r="578" spans="25:34" s="13" customFormat="1" ht="10.9" customHeight="1" x14ac:dyDescent="0.25">
      <c r="Y578"/>
      <c r="Z578"/>
      <c r="AA578"/>
      <c r="AB578"/>
      <c r="AC578"/>
      <c r="AD578"/>
      <c r="AE578"/>
      <c r="AF578"/>
      <c r="AG578"/>
      <c r="AH578"/>
    </row>
    <row r="579" spans="25:34" s="13" customFormat="1" ht="10.9" customHeight="1" x14ac:dyDescent="0.25">
      <c r="Y579"/>
      <c r="Z579"/>
      <c r="AA579"/>
      <c r="AB579"/>
      <c r="AC579"/>
      <c r="AD579"/>
      <c r="AE579"/>
      <c r="AF579"/>
      <c r="AG579"/>
      <c r="AH579"/>
    </row>
    <row r="580" spans="25:34" s="13" customFormat="1" ht="10.9" customHeight="1" x14ac:dyDescent="0.25">
      <c r="Y580"/>
      <c r="Z580"/>
      <c r="AA580"/>
      <c r="AB580"/>
      <c r="AC580"/>
      <c r="AD580"/>
      <c r="AE580"/>
      <c r="AF580"/>
      <c r="AG580"/>
      <c r="AH580"/>
    </row>
    <row r="581" spans="25:34" s="13" customFormat="1" ht="10.9" customHeight="1" x14ac:dyDescent="0.25">
      <c r="Y581"/>
      <c r="Z581"/>
      <c r="AA581"/>
      <c r="AB581"/>
      <c r="AC581"/>
      <c r="AD581"/>
      <c r="AE581"/>
      <c r="AF581"/>
      <c r="AG581"/>
      <c r="AH581"/>
    </row>
    <row r="582" spans="25:34" s="13" customFormat="1" ht="10.9" customHeight="1" x14ac:dyDescent="0.25">
      <c r="Y582"/>
      <c r="Z582"/>
      <c r="AA582"/>
      <c r="AB582"/>
      <c r="AC582"/>
      <c r="AD582"/>
      <c r="AE582"/>
      <c r="AF582"/>
      <c r="AG582"/>
      <c r="AH582"/>
    </row>
    <row r="583" spans="25:34" s="13" customFormat="1" ht="10.9" customHeight="1" x14ac:dyDescent="0.25">
      <c r="Y583"/>
      <c r="Z583"/>
      <c r="AA583"/>
      <c r="AB583"/>
      <c r="AC583"/>
      <c r="AD583"/>
      <c r="AE583"/>
      <c r="AF583"/>
      <c r="AG583"/>
      <c r="AH583"/>
    </row>
    <row r="584" spans="25:34" s="13" customFormat="1" ht="10.9" customHeight="1" x14ac:dyDescent="0.25">
      <c r="Y584"/>
      <c r="Z584"/>
      <c r="AA584"/>
      <c r="AB584"/>
      <c r="AC584"/>
      <c r="AD584"/>
      <c r="AE584"/>
      <c r="AF584"/>
      <c r="AG584"/>
      <c r="AH584"/>
    </row>
    <row r="585" spans="25:34" s="13" customFormat="1" ht="10.9" customHeight="1" x14ac:dyDescent="0.25">
      <c r="Y585"/>
      <c r="Z585"/>
      <c r="AA585"/>
      <c r="AB585"/>
      <c r="AC585"/>
      <c r="AD585"/>
      <c r="AE585"/>
      <c r="AF585"/>
      <c r="AG585"/>
      <c r="AH585"/>
    </row>
    <row r="586" spans="25:34" s="13" customFormat="1" ht="10.9" customHeight="1" x14ac:dyDescent="0.25">
      <c r="Y586"/>
      <c r="Z586"/>
      <c r="AA586"/>
      <c r="AB586"/>
      <c r="AC586"/>
      <c r="AD586"/>
      <c r="AE586"/>
      <c r="AF586"/>
      <c r="AG586"/>
      <c r="AH586"/>
    </row>
    <row r="587" spans="25:34" s="13" customFormat="1" ht="10.9" customHeight="1" x14ac:dyDescent="0.25">
      <c r="Y587"/>
      <c r="Z587"/>
      <c r="AA587"/>
      <c r="AB587"/>
      <c r="AC587"/>
      <c r="AD587"/>
      <c r="AE587"/>
      <c r="AF587"/>
      <c r="AG587"/>
      <c r="AH587"/>
    </row>
    <row r="588" spans="25:34" s="13" customFormat="1" ht="10.9" customHeight="1" x14ac:dyDescent="0.25">
      <c r="Y588"/>
      <c r="Z588"/>
      <c r="AA588"/>
      <c r="AB588"/>
      <c r="AC588"/>
      <c r="AD588"/>
      <c r="AE588"/>
      <c r="AF588"/>
      <c r="AG588"/>
      <c r="AH588"/>
    </row>
    <row r="589" spans="25:34" s="13" customFormat="1" ht="10.9" customHeight="1" x14ac:dyDescent="0.25">
      <c r="Y589"/>
      <c r="Z589"/>
      <c r="AA589"/>
      <c r="AB589"/>
      <c r="AC589"/>
      <c r="AD589"/>
      <c r="AE589"/>
      <c r="AF589"/>
      <c r="AG589"/>
      <c r="AH589"/>
    </row>
    <row r="590" spans="25:34" s="13" customFormat="1" ht="10.9" customHeight="1" x14ac:dyDescent="0.25">
      <c r="Y590"/>
      <c r="Z590"/>
      <c r="AA590"/>
      <c r="AB590"/>
      <c r="AC590"/>
      <c r="AD590"/>
      <c r="AE590"/>
      <c r="AF590"/>
      <c r="AG590"/>
      <c r="AH590"/>
    </row>
    <row r="591" spans="25:34" s="13" customFormat="1" ht="10.9" customHeight="1" x14ac:dyDescent="0.25">
      <c r="Y591"/>
      <c r="Z591"/>
      <c r="AA591"/>
      <c r="AB591"/>
      <c r="AC591"/>
      <c r="AD591"/>
      <c r="AE591"/>
      <c r="AF591"/>
      <c r="AG591"/>
      <c r="AH591"/>
    </row>
    <row r="592" spans="25:34" s="13" customFormat="1" ht="10.9" customHeight="1" x14ac:dyDescent="0.25">
      <c r="Y592"/>
      <c r="Z592"/>
      <c r="AA592"/>
      <c r="AB592"/>
      <c r="AC592"/>
      <c r="AD592"/>
      <c r="AE592"/>
      <c r="AF592"/>
      <c r="AG592"/>
      <c r="AH592"/>
    </row>
    <row r="593" spans="25:34" s="13" customFormat="1" ht="10.9" customHeight="1" x14ac:dyDescent="0.25">
      <c r="Y593"/>
      <c r="Z593"/>
      <c r="AA593"/>
      <c r="AB593"/>
      <c r="AC593"/>
      <c r="AD593"/>
      <c r="AE593"/>
      <c r="AF593"/>
      <c r="AG593"/>
      <c r="AH593"/>
    </row>
    <row r="594" spans="25:34" s="13" customFormat="1" ht="10.9" customHeight="1" x14ac:dyDescent="0.25">
      <c r="Y594"/>
      <c r="Z594"/>
      <c r="AA594"/>
      <c r="AB594"/>
      <c r="AC594"/>
      <c r="AD594"/>
      <c r="AE594"/>
      <c r="AF594"/>
      <c r="AG594"/>
      <c r="AH594"/>
    </row>
    <row r="595" spans="25:34" s="13" customFormat="1" ht="10.9" customHeight="1" x14ac:dyDescent="0.25">
      <c r="Y595"/>
      <c r="Z595"/>
      <c r="AA595"/>
      <c r="AB595"/>
      <c r="AC595"/>
      <c r="AD595"/>
      <c r="AE595"/>
      <c r="AF595"/>
      <c r="AG595"/>
      <c r="AH595"/>
    </row>
    <row r="596" spans="25:34" s="13" customFormat="1" ht="10.9" customHeight="1" x14ac:dyDescent="0.25">
      <c r="Y596"/>
      <c r="Z596"/>
      <c r="AA596"/>
      <c r="AB596"/>
      <c r="AC596"/>
      <c r="AD596"/>
      <c r="AE596"/>
      <c r="AF596"/>
      <c r="AG596"/>
      <c r="AH596"/>
    </row>
    <row r="597" spans="25:34" s="13" customFormat="1" ht="10.9" customHeight="1" x14ac:dyDescent="0.25">
      <c r="Y597"/>
      <c r="Z597"/>
      <c r="AA597"/>
      <c r="AB597"/>
      <c r="AC597"/>
      <c r="AD597"/>
      <c r="AE597"/>
      <c r="AF597"/>
      <c r="AG597"/>
      <c r="AH597"/>
    </row>
    <row r="598" spans="25:34" s="13" customFormat="1" ht="10.9" customHeight="1" x14ac:dyDescent="0.25">
      <c r="Y598"/>
      <c r="Z598"/>
      <c r="AA598"/>
      <c r="AB598"/>
      <c r="AC598"/>
      <c r="AD598"/>
      <c r="AE598"/>
      <c r="AF598"/>
      <c r="AG598"/>
      <c r="AH598"/>
    </row>
    <row r="599" spans="25:34" s="13" customFormat="1" ht="10.9" customHeight="1" x14ac:dyDescent="0.25">
      <c r="Y599"/>
      <c r="Z599"/>
      <c r="AA599"/>
      <c r="AB599"/>
      <c r="AC599"/>
      <c r="AD599"/>
      <c r="AE599"/>
      <c r="AF599"/>
      <c r="AG599"/>
      <c r="AH599"/>
    </row>
    <row r="600" spans="25:34" s="13" customFormat="1" ht="10.9" customHeight="1" x14ac:dyDescent="0.25">
      <c r="Y600"/>
      <c r="Z600"/>
      <c r="AA600"/>
      <c r="AB600"/>
      <c r="AC600"/>
      <c r="AD600"/>
      <c r="AE600"/>
      <c r="AF600"/>
      <c r="AG600"/>
      <c r="AH600"/>
    </row>
    <row r="601" spans="25:34" s="13" customFormat="1" ht="10.9" customHeight="1" x14ac:dyDescent="0.25">
      <c r="Y601"/>
      <c r="Z601"/>
      <c r="AA601"/>
      <c r="AB601"/>
      <c r="AC601"/>
      <c r="AD601"/>
      <c r="AE601"/>
      <c r="AF601"/>
      <c r="AG601"/>
      <c r="AH601"/>
    </row>
    <row r="602" spans="25:34" s="13" customFormat="1" ht="10.9" customHeight="1" x14ac:dyDescent="0.25">
      <c r="Y602"/>
      <c r="Z602"/>
      <c r="AA602"/>
      <c r="AB602"/>
      <c r="AC602"/>
      <c r="AD602"/>
      <c r="AE602"/>
      <c r="AF602"/>
      <c r="AG602"/>
      <c r="AH602"/>
    </row>
    <row r="603" spans="25:34" s="13" customFormat="1" ht="10.9" customHeight="1" x14ac:dyDescent="0.25">
      <c r="Y603"/>
      <c r="Z603"/>
      <c r="AA603"/>
      <c r="AB603"/>
      <c r="AC603"/>
      <c r="AD603"/>
      <c r="AE603"/>
      <c r="AF603"/>
      <c r="AG603"/>
      <c r="AH603"/>
    </row>
    <row r="604" spans="25:34" s="13" customFormat="1" ht="10.9" customHeight="1" x14ac:dyDescent="0.25">
      <c r="Y604"/>
      <c r="Z604"/>
      <c r="AA604"/>
      <c r="AB604"/>
      <c r="AC604"/>
      <c r="AD604"/>
      <c r="AE604"/>
      <c r="AF604"/>
      <c r="AG604"/>
      <c r="AH604"/>
    </row>
    <row r="605" spans="25:34" s="13" customFormat="1" ht="10.9" customHeight="1" x14ac:dyDescent="0.25">
      <c r="Y605"/>
      <c r="Z605"/>
      <c r="AA605"/>
      <c r="AB605"/>
      <c r="AC605"/>
      <c r="AD605"/>
      <c r="AE605"/>
      <c r="AF605"/>
      <c r="AG605"/>
      <c r="AH605"/>
    </row>
    <row r="606" spans="25:34" s="13" customFormat="1" ht="10.9" customHeight="1" x14ac:dyDescent="0.25">
      <c r="Y606"/>
      <c r="Z606"/>
      <c r="AA606"/>
      <c r="AB606"/>
      <c r="AC606"/>
      <c r="AD606"/>
      <c r="AE606"/>
      <c r="AF606"/>
      <c r="AG606"/>
      <c r="AH606"/>
    </row>
    <row r="607" spans="25:34" s="13" customFormat="1" ht="10.9" customHeight="1" x14ac:dyDescent="0.25">
      <c r="Y607"/>
      <c r="Z607"/>
      <c r="AA607"/>
      <c r="AB607"/>
      <c r="AC607"/>
      <c r="AD607"/>
      <c r="AE607"/>
      <c r="AF607"/>
      <c r="AG607"/>
      <c r="AH607"/>
    </row>
    <row r="608" spans="25:34" s="13" customFormat="1" ht="10.9" customHeight="1" x14ac:dyDescent="0.25">
      <c r="Y608"/>
      <c r="Z608"/>
      <c r="AA608"/>
      <c r="AB608"/>
      <c r="AC608"/>
      <c r="AD608"/>
      <c r="AE608"/>
      <c r="AF608"/>
      <c r="AG608"/>
      <c r="AH608"/>
    </row>
    <row r="609" spans="25:34" s="13" customFormat="1" ht="10.9" customHeight="1" x14ac:dyDescent="0.25">
      <c r="Y609"/>
      <c r="Z609"/>
      <c r="AA609"/>
      <c r="AB609"/>
      <c r="AC609"/>
      <c r="AD609"/>
      <c r="AE609"/>
      <c r="AF609"/>
      <c r="AG609"/>
      <c r="AH609"/>
    </row>
    <row r="610" spans="25:34" s="13" customFormat="1" ht="10.9" customHeight="1" x14ac:dyDescent="0.25">
      <c r="Y610"/>
      <c r="Z610"/>
      <c r="AA610"/>
      <c r="AB610"/>
      <c r="AC610"/>
      <c r="AD610"/>
      <c r="AE610"/>
      <c r="AF610"/>
      <c r="AG610"/>
      <c r="AH610"/>
    </row>
    <row r="611" spans="25:34" s="13" customFormat="1" ht="10.9" customHeight="1" x14ac:dyDescent="0.25">
      <c r="Y611"/>
      <c r="Z611"/>
      <c r="AA611"/>
      <c r="AB611"/>
      <c r="AC611"/>
      <c r="AD611"/>
      <c r="AE611"/>
      <c r="AF611"/>
      <c r="AG611"/>
      <c r="AH611"/>
    </row>
    <row r="612" spans="25:34" s="13" customFormat="1" ht="10.9" customHeight="1" x14ac:dyDescent="0.25">
      <c r="Y612"/>
      <c r="Z612"/>
      <c r="AA612"/>
      <c r="AB612"/>
      <c r="AC612"/>
      <c r="AD612"/>
      <c r="AE612"/>
      <c r="AF612"/>
      <c r="AG612"/>
      <c r="AH612"/>
    </row>
    <row r="613" spans="25:34" s="13" customFormat="1" ht="10.9" customHeight="1" x14ac:dyDescent="0.25">
      <c r="Y613"/>
      <c r="Z613"/>
      <c r="AA613"/>
      <c r="AB613"/>
      <c r="AC613"/>
      <c r="AD613"/>
      <c r="AE613"/>
      <c r="AF613"/>
      <c r="AG613"/>
      <c r="AH613"/>
    </row>
    <row r="614" spans="25:34" s="13" customFormat="1" ht="10.9" customHeight="1" x14ac:dyDescent="0.25">
      <c r="Y614"/>
      <c r="Z614"/>
      <c r="AA614"/>
      <c r="AB614"/>
      <c r="AC614"/>
      <c r="AD614"/>
      <c r="AE614"/>
      <c r="AF614"/>
      <c r="AG614"/>
      <c r="AH614"/>
    </row>
    <row r="615" spans="25:34" s="13" customFormat="1" ht="10.9" customHeight="1" x14ac:dyDescent="0.25">
      <c r="Y615"/>
      <c r="Z615"/>
      <c r="AA615"/>
      <c r="AB615"/>
      <c r="AC615"/>
      <c r="AD615"/>
      <c r="AE615"/>
      <c r="AF615"/>
      <c r="AG615"/>
      <c r="AH615"/>
    </row>
    <row r="616" spans="25:34" s="13" customFormat="1" ht="10.9" customHeight="1" x14ac:dyDescent="0.25">
      <c r="Y616"/>
      <c r="Z616"/>
      <c r="AA616"/>
      <c r="AB616"/>
      <c r="AC616"/>
      <c r="AD616"/>
      <c r="AE616"/>
      <c r="AF616"/>
      <c r="AG616"/>
      <c r="AH616"/>
    </row>
    <row r="617" spans="25:34" s="13" customFormat="1" ht="10.9" customHeight="1" x14ac:dyDescent="0.25">
      <c r="Y617"/>
      <c r="Z617"/>
      <c r="AA617"/>
      <c r="AB617"/>
      <c r="AC617"/>
      <c r="AD617"/>
      <c r="AE617"/>
      <c r="AF617"/>
      <c r="AG617"/>
      <c r="AH617"/>
    </row>
    <row r="618" spans="25:34" s="13" customFormat="1" ht="10.9" customHeight="1" x14ac:dyDescent="0.25">
      <c r="Y618"/>
      <c r="Z618"/>
      <c r="AA618"/>
      <c r="AB618"/>
      <c r="AC618"/>
      <c r="AD618"/>
      <c r="AE618"/>
      <c r="AF618"/>
      <c r="AG618"/>
      <c r="AH618"/>
    </row>
    <row r="619" spans="25:34" s="13" customFormat="1" ht="10.9" customHeight="1" x14ac:dyDescent="0.25">
      <c r="Y619"/>
      <c r="Z619"/>
      <c r="AA619"/>
      <c r="AB619"/>
      <c r="AC619"/>
      <c r="AD619"/>
      <c r="AE619"/>
      <c r="AF619"/>
      <c r="AG619"/>
      <c r="AH619"/>
    </row>
    <row r="620" spans="25:34" s="13" customFormat="1" ht="10.9" customHeight="1" x14ac:dyDescent="0.25">
      <c r="Y620"/>
      <c r="Z620"/>
      <c r="AA620"/>
      <c r="AB620"/>
      <c r="AC620"/>
      <c r="AD620"/>
      <c r="AE620"/>
      <c r="AF620"/>
      <c r="AG620"/>
      <c r="AH620"/>
    </row>
    <row r="621" spans="25:34" s="13" customFormat="1" ht="10.9" customHeight="1" x14ac:dyDescent="0.25">
      <c r="Y621"/>
      <c r="Z621"/>
      <c r="AA621"/>
      <c r="AB621"/>
      <c r="AC621"/>
      <c r="AD621"/>
      <c r="AE621"/>
      <c r="AF621"/>
      <c r="AG621"/>
      <c r="AH621"/>
    </row>
    <row r="622" spans="25:34" s="13" customFormat="1" ht="10.9" customHeight="1" x14ac:dyDescent="0.25">
      <c r="Y622"/>
      <c r="Z622"/>
      <c r="AA622"/>
      <c r="AB622"/>
      <c r="AC622"/>
      <c r="AD622"/>
      <c r="AE622"/>
      <c r="AF622"/>
      <c r="AG622"/>
      <c r="AH622"/>
    </row>
    <row r="623" spans="25:34" s="13" customFormat="1" ht="10.9" customHeight="1" x14ac:dyDescent="0.25">
      <c r="Y623"/>
      <c r="Z623"/>
      <c r="AA623"/>
      <c r="AB623"/>
      <c r="AC623"/>
      <c r="AD623"/>
      <c r="AE623"/>
      <c r="AF623"/>
      <c r="AG623"/>
      <c r="AH623"/>
    </row>
    <row r="624" spans="25:34" s="13" customFormat="1" ht="10.9" customHeight="1" x14ac:dyDescent="0.25">
      <c r="Y624"/>
      <c r="Z624"/>
      <c r="AA624"/>
      <c r="AB624"/>
      <c r="AC624"/>
      <c r="AD624"/>
      <c r="AE624"/>
      <c r="AF624"/>
      <c r="AG624"/>
      <c r="AH624"/>
    </row>
    <row r="625" spans="25:34" s="13" customFormat="1" ht="10.9" customHeight="1" x14ac:dyDescent="0.25">
      <c r="Y625"/>
      <c r="Z625"/>
      <c r="AA625"/>
      <c r="AB625"/>
      <c r="AC625"/>
      <c r="AD625"/>
      <c r="AE625"/>
      <c r="AF625"/>
      <c r="AG625"/>
      <c r="AH625"/>
    </row>
    <row r="626" spans="25:34" s="13" customFormat="1" ht="10.9" customHeight="1" x14ac:dyDescent="0.25">
      <c r="Y626"/>
      <c r="Z626"/>
      <c r="AA626"/>
      <c r="AB626"/>
      <c r="AC626"/>
      <c r="AD626"/>
      <c r="AE626"/>
      <c r="AF626"/>
      <c r="AG626"/>
      <c r="AH626"/>
    </row>
    <row r="627" spans="25:34" s="13" customFormat="1" ht="10.9" customHeight="1" x14ac:dyDescent="0.25">
      <c r="Y627"/>
      <c r="Z627"/>
      <c r="AA627"/>
      <c r="AB627"/>
      <c r="AC627"/>
      <c r="AD627"/>
      <c r="AE627"/>
      <c r="AF627"/>
      <c r="AG627"/>
      <c r="AH627"/>
    </row>
    <row r="628" spans="25:34" s="13" customFormat="1" ht="10.9" customHeight="1" x14ac:dyDescent="0.25">
      <c r="Y628"/>
      <c r="Z628"/>
      <c r="AA628"/>
      <c r="AB628"/>
      <c r="AC628"/>
      <c r="AD628"/>
      <c r="AE628"/>
      <c r="AF628"/>
      <c r="AG628"/>
      <c r="AH628"/>
    </row>
    <row r="629" spans="25:34" s="13" customFormat="1" ht="10.9" customHeight="1" x14ac:dyDescent="0.25">
      <c r="Y629"/>
      <c r="Z629"/>
      <c r="AA629"/>
      <c r="AB629"/>
      <c r="AC629"/>
      <c r="AD629"/>
      <c r="AE629"/>
      <c r="AF629"/>
      <c r="AG629"/>
      <c r="AH629"/>
    </row>
    <row r="630" spans="25:34" s="13" customFormat="1" ht="10.9" customHeight="1" x14ac:dyDescent="0.25">
      <c r="Y630"/>
      <c r="Z630"/>
      <c r="AA630"/>
      <c r="AB630"/>
      <c r="AC630"/>
      <c r="AD630"/>
      <c r="AE630"/>
      <c r="AF630"/>
      <c r="AG630"/>
      <c r="AH630"/>
    </row>
    <row r="631" spans="25:34" s="13" customFormat="1" ht="10.9" customHeight="1" x14ac:dyDescent="0.25">
      <c r="Y631"/>
      <c r="Z631"/>
      <c r="AA631"/>
      <c r="AB631"/>
      <c r="AC631"/>
      <c r="AD631"/>
      <c r="AE631"/>
      <c r="AF631"/>
      <c r="AG631"/>
      <c r="AH631"/>
    </row>
    <row r="632" spans="25:34" s="13" customFormat="1" ht="10.9" customHeight="1" x14ac:dyDescent="0.25">
      <c r="Y632"/>
      <c r="Z632"/>
      <c r="AA632"/>
      <c r="AB632"/>
      <c r="AC632"/>
      <c r="AD632"/>
      <c r="AE632"/>
      <c r="AF632"/>
      <c r="AG632"/>
      <c r="AH632"/>
    </row>
    <row r="633" spans="25:34" s="13" customFormat="1" ht="10.9" customHeight="1" x14ac:dyDescent="0.25">
      <c r="Y633"/>
      <c r="Z633"/>
      <c r="AA633"/>
      <c r="AB633"/>
      <c r="AC633"/>
      <c r="AD633"/>
      <c r="AE633"/>
      <c r="AF633"/>
      <c r="AG633"/>
      <c r="AH633"/>
    </row>
    <row r="634" spans="25:34" s="13" customFormat="1" ht="10.9" customHeight="1" x14ac:dyDescent="0.25">
      <c r="Y634"/>
      <c r="Z634"/>
      <c r="AA634"/>
      <c r="AB634"/>
      <c r="AC634"/>
      <c r="AD634"/>
      <c r="AE634"/>
      <c r="AF634"/>
      <c r="AG634"/>
      <c r="AH634"/>
    </row>
    <row r="635" spans="25:34" s="13" customFormat="1" ht="10.9" customHeight="1" x14ac:dyDescent="0.25">
      <c r="Y635"/>
      <c r="Z635"/>
      <c r="AA635"/>
      <c r="AB635"/>
      <c r="AC635"/>
      <c r="AD635"/>
      <c r="AE635"/>
      <c r="AF635"/>
      <c r="AG635"/>
      <c r="AH635"/>
    </row>
    <row r="636" spans="25:34" s="13" customFormat="1" ht="10.9" customHeight="1" x14ac:dyDescent="0.25">
      <c r="Y636"/>
      <c r="Z636"/>
      <c r="AA636"/>
      <c r="AB636"/>
      <c r="AC636"/>
      <c r="AD636"/>
      <c r="AE636"/>
      <c r="AF636"/>
      <c r="AG636"/>
      <c r="AH636"/>
    </row>
    <row r="637" spans="25:34" s="13" customFormat="1" ht="10.9" customHeight="1" x14ac:dyDescent="0.25">
      <c r="Y637"/>
      <c r="Z637"/>
      <c r="AA637"/>
      <c r="AB637"/>
      <c r="AC637"/>
      <c r="AD637"/>
      <c r="AE637"/>
      <c r="AF637"/>
      <c r="AG637"/>
      <c r="AH637"/>
    </row>
    <row r="638" spans="25:34" s="13" customFormat="1" ht="10.9" customHeight="1" x14ac:dyDescent="0.25">
      <c r="Y638"/>
      <c r="Z638"/>
      <c r="AA638"/>
      <c r="AB638"/>
      <c r="AC638"/>
      <c r="AD638"/>
      <c r="AE638"/>
      <c r="AF638"/>
      <c r="AG638"/>
      <c r="AH638"/>
    </row>
    <row r="639" spans="25:34" s="13" customFormat="1" ht="10.9" customHeight="1" x14ac:dyDescent="0.25">
      <c r="Y639"/>
      <c r="Z639"/>
      <c r="AA639"/>
      <c r="AB639"/>
      <c r="AC639"/>
      <c r="AD639"/>
      <c r="AE639"/>
      <c r="AF639"/>
      <c r="AG639"/>
      <c r="AH639"/>
    </row>
    <row r="640" spans="25:34" s="13" customFormat="1" ht="10.9" customHeight="1" x14ac:dyDescent="0.25">
      <c r="Y640"/>
      <c r="Z640"/>
      <c r="AA640"/>
      <c r="AB640"/>
      <c r="AC640"/>
      <c r="AD640"/>
      <c r="AE640"/>
      <c r="AF640"/>
      <c r="AG640"/>
      <c r="AH640"/>
    </row>
    <row r="641" spans="25:34" s="13" customFormat="1" ht="10.9" customHeight="1" x14ac:dyDescent="0.25">
      <c r="Y641"/>
      <c r="Z641"/>
      <c r="AA641"/>
      <c r="AB641"/>
      <c r="AC641"/>
      <c r="AD641"/>
      <c r="AE641"/>
      <c r="AF641"/>
      <c r="AG641"/>
      <c r="AH641"/>
    </row>
    <row r="642" spans="25:34" s="13" customFormat="1" ht="10.9" customHeight="1" x14ac:dyDescent="0.25">
      <c r="Y642"/>
      <c r="Z642"/>
      <c r="AA642"/>
      <c r="AB642"/>
      <c r="AC642"/>
      <c r="AD642"/>
      <c r="AE642"/>
      <c r="AF642"/>
      <c r="AG642"/>
      <c r="AH642"/>
    </row>
    <row r="643" spans="25:34" s="13" customFormat="1" ht="10.9" customHeight="1" x14ac:dyDescent="0.25">
      <c r="Y643"/>
      <c r="Z643"/>
      <c r="AA643"/>
      <c r="AB643"/>
      <c r="AC643"/>
      <c r="AD643"/>
      <c r="AE643"/>
      <c r="AF643"/>
      <c r="AG643"/>
      <c r="AH643"/>
    </row>
    <row r="644" spans="25:34" s="13" customFormat="1" ht="10.9" customHeight="1" x14ac:dyDescent="0.25">
      <c r="Y644"/>
      <c r="Z644"/>
      <c r="AA644"/>
      <c r="AB644"/>
      <c r="AC644"/>
      <c r="AD644"/>
      <c r="AE644"/>
      <c r="AF644"/>
      <c r="AG644"/>
      <c r="AH644"/>
    </row>
    <row r="645" spans="25:34" s="13" customFormat="1" ht="10.9" customHeight="1" x14ac:dyDescent="0.25">
      <c r="Y645"/>
      <c r="Z645"/>
      <c r="AA645"/>
      <c r="AB645"/>
      <c r="AC645"/>
      <c r="AD645"/>
      <c r="AE645"/>
      <c r="AF645"/>
      <c r="AG645"/>
      <c r="AH645"/>
    </row>
    <row r="646" spans="25:34" s="13" customFormat="1" ht="10.9" customHeight="1" x14ac:dyDescent="0.25">
      <c r="Y646"/>
      <c r="Z646"/>
      <c r="AA646"/>
      <c r="AB646"/>
      <c r="AC646"/>
      <c r="AD646"/>
      <c r="AE646"/>
      <c r="AF646"/>
      <c r="AG646"/>
      <c r="AH646"/>
    </row>
    <row r="647" spans="25:34" s="13" customFormat="1" ht="10.9" customHeight="1" x14ac:dyDescent="0.25">
      <c r="Y647"/>
      <c r="Z647"/>
      <c r="AA647"/>
      <c r="AB647"/>
      <c r="AC647"/>
      <c r="AD647"/>
      <c r="AE647"/>
      <c r="AF647"/>
      <c r="AG647"/>
      <c r="AH647"/>
    </row>
    <row r="648" spans="25:34" s="13" customFormat="1" ht="10.9" customHeight="1" x14ac:dyDescent="0.25">
      <c r="Y648"/>
      <c r="Z648"/>
      <c r="AA648"/>
      <c r="AB648"/>
      <c r="AC648"/>
      <c r="AD648"/>
      <c r="AE648"/>
      <c r="AF648"/>
      <c r="AG648"/>
      <c r="AH648"/>
    </row>
    <row r="649" spans="25:34" s="13" customFormat="1" ht="10.9" customHeight="1" x14ac:dyDescent="0.25">
      <c r="Y649"/>
      <c r="Z649"/>
      <c r="AA649"/>
      <c r="AB649"/>
      <c r="AC649"/>
      <c r="AD649"/>
      <c r="AE649"/>
      <c r="AF649"/>
      <c r="AG649"/>
      <c r="AH649"/>
    </row>
    <row r="650" spans="25:34" s="13" customFormat="1" ht="10.9" customHeight="1" x14ac:dyDescent="0.25">
      <c r="Y650"/>
      <c r="Z650"/>
      <c r="AA650"/>
      <c r="AB650"/>
      <c r="AC650"/>
      <c r="AD650"/>
      <c r="AE650"/>
      <c r="AF650"/>
      <c r="AG650"/>
      <c r="AH650"/>
    </row>
    <row r="651" spans="25:34" s="13" customFormat="1" ht="10.9" customHeight="1" x14ac:dyDescent="0.25">
      <c r="Y651"/>
      <c r="Z651"/>
      <c r="AA651"/>
      <c r="AB651"/>
      <c r="AC651"/>
      <c r="AD651"/>
      <c r="AE651"/>
      <c r="AF651"/>
      <c r="AG651"/>
      <c r="AH651"/>
    </row>
    <row r="652" spans="25:34" s="13" customFormat="1" ht="10.9" customHeight="1" x14ac:dyDescent="0.25">
      <c r="Y652"/>
      <c r="Z652"/>
      <c r="AA652"/>
      <c r="AB652"/>
      <c r="AC652"/>
      <c r="AD652"/>
      <c r="AE652"/>
      <c r="AF652"/>
      <c r="AG652"/>
      <c r="AH652"/>
    </row>
    <row r="653" spans="25:34" s="13" customFormat="1" ht="10.9" customHeight="1" x14ac:dyDescent="0.25">
      <c r="Y653"/>
      <c r="Z653"/>
      <c r="AA653"/>
      <c r="AB653"/>
      <c r="AC653"/>
      <c r="AD653"/>
      <c r="AE653"/>
      <c r="AF653"/>
      <c r="AG653"/>
      <c r="AH653"/>
    </row>
    <row r="654" spans="25:34" s="13" customFormat="1" ht="10.9" customHeight="1" x14ac:dyDescent="0.25">
      <c r="Y654"/>
      <c r="Z654"/>
      <c r="AA654"/>
      <c r="AB654"/>
      <c r="AC654"/>
      <c r="AD654"/>
      <c r="AE654"/>
      <c r="AF654"/>
      <c r="AG654"/>
      <c r="AH654"/>
    </row>
    <row r="655" spans="25:34" s="13" customFormat="1" ht="10.9" customHeight="1" x14ac:dyDescent="0.25">
      <c r="Y655"/>
      <c r="Z655"/>
      <c r="AA655"/>
      <c r="AB655"/>
      <c r="AC655"/>
      <c r="AD655"/>
      <c r="AE655"/>
      <c r="AF655"/>
      <c r="AG655"/>
      <c r="AH655"/>
    </row>
    <row r="656" spans="25:34" s="13" customFormat="1" ht="10.9" customHeight="1" x14ac:dyDescent="0.25">
      <c r="Y656"/>
      <c r="Z656"/>
      <c r="AA656"/>
      <c r="AB656"/>
      <c r="AC656"/>
      <c r="AD656"/>
      <c r="AE656"/>
      <c r="AF656"/>
      <c r="AG656"/>
      <c r="AH656"/>
    </row>
    <row r="657" spans="25:34" s="13" customFormat="1" ht="10.9" customHeight="1" x14ac:dyDescent="0.25">
      <c r="Y657"/>
      <c r="Z657"/>
      <c r="AA657"/>
      <c r="AB657"/>
      <c r="AC657"/>
      <c r="AD657"/>
      <c r="AE657"/>
      <c r="AF657"/>
      <c r="AG657"/>
      <c r="AH657"/>
    </row>
    <row r="658" spans="25:34" s="13" customFormat="1" ht="10.9" customHeight="1" x14ac:dyDescent="0.25">
      <c r="Y658"/>
      <c r="Z658"/>
      <c r="AA658"/>
      <c r="AB658"/>
      <c r="AC658"/>
      <c r="AD658"/>
      <c r="AE658"/>
      <c r="AF658"/>
      <c r="AG658"/>
      <c r="AH658"/>
    </row>
    <row r="659" spans="25:34" s="13" customFormat="1" ht="10.9" customHeight="1" x14ac:dyDescent="0.25">
      <c r="Y659"/>
      <c r="Z659"/>
      <c r="AA659"/>
      <c r="AB659"/>
      <c r="AC659"/>
      <c r="AD659"/>
      <c r="AE659"/>
      <c r="AF659"/>
      <c r="AG659"/>
      <c r="AH659"/>
    </row>
    <row r="660" spans="25:34" s="13" customFormat="1" ht="10.9" customHeight="1" x14ac:dyDescent="0.25">
      <c r="Y660"/>
      <c r="Z660"/>
      <c r="AA660"/>
      <c r="AB660"/>
      <c r="AC660"/>
      <c r="AD660"/>
      <c r="AE660"/>
      <c r="AF660"/>
      <c r="AG660"/>
      <c r="AH660"/>
    </row>
    <row r="661" spans="25:34" s="13" customFormat="1" ht="10.9" customHeight="1" x14ac:dyDescent="0.25">
      <c r="Y661"/>
      <c r="Z661"/>
      <c r="AA661"/>
      <c r="AB661"/>
      <c r="AC661"/>
      <c r="AD661"/>
      <c r="AE661"/>
      <c r="AF661"/>
      <c r="AG661"/>
      <c r="AH661"/>
    </row>
    <row r="662" spans="25:34" s="13" customFormat="1" ht="10.9" customHeight="1" x14ac:dyDescent="0.25">
      <c r="Y662"/>
      <c r="Z662"/>
      <c r="AA662"/>
      <c r="AB662"/>
      <c r="AC662"/>
      <c r="AD662"/>
      <c r="AE662"/>
      <c r="AF662"/>
      <c r="AG662"/>
      <c r="AH662"/>
    </row>
    <row r="663" spans="25:34" s="13" customFormat="1" ht="10.9" customHeight="1" x14ac:dyDescent="0.25">
      <c r="Y663"/>
      <c r="Z663"/>
      <c r="AA663"/>
      <c r="AB663"/>
      <c r="AC663"/>
      <c r="AD663"/>
      <c r="AE663"/>
      <c r="AF663"/>
      <c r="AG663"/>
      <c r="AH663"/>
    </row>
    <row r="664" spans="25:34" s="13" customFormat="1" ht="10.9" customHeight="1" x14ac:dyDescent="0.25">
      <c r="Y664"/>
      <c r="Z664"/>
      <c r="AA664"/>
      <c r="AB664"/>
      <c r="AC664"/>
      <c r="AD664"/>
      <c r="AE664"/>
      <c r="AF664"/>
      <c r="AG664"/>
      <c r="AH664"/>
    </row>
    <row r="665" spans="25:34" s="13" customFormat="1" ht="10.9" customHeight="1" x14ac:dyDescent="0.25">
      <c r="Y665"/>
      <c r="Z665"/>
      <c r="AA665"/>
      <c r="AB665"/>
      <c r="AC665"/>
      <c r="AD665"/>
      <c r="AE665"/>
      <c r="AF665"/>
      <c r="AG665"/>
      <c r="AH665"/>
    </row>
    <row r="666" spans="25:34" s="13" customFormat="1" ht="10.9" customHeight="1" x14ac:dyDescent="0.25">
      <c r="Y666"/>
      <c r="Z666"/>
      <c r="AA666"/>
      <c r="AB666"/>
      <c r="AC666"/>
      <c r="AD666"/>
      <c r="AE666"/>
      <c r="AF666"/>
      <c r="AG666"/>
      <c r="AH666"/>
    </row>
    <row r="667" spans="25:34" s="13" customFormat="1" ht="10.9" customHeight="1" x14ac:dyDescent="0.25">
      <c r="Y667"/>
      <c r="Z667"/>
      <c r="AA667"/>
      <c r="AB667"/>
      <c r="AC667"/>
      <c r="AD667"/>
      <c r="AE667"/>
      <c r="AF667"/>
      <c r="AG667"/>
      <c r="AH667"/>
    </row>
    <row r="668" spans="25:34" s="13" customFormat="1" ht="10.9" customHeight="1" x14ac:dyDescent="0.25">
      <c r="Y668"/>
      <c r="Z668"/>
      <c r="AA668"/>
      <c r="AB668"/>
      <c r="AC668"/>
      <c r="AD668"/>
      <c r="AE668"/>
      <c r="AF668"/>
      <c r="AG668"/>
      <c r="AH668"/>
    </row>
    <row r="669" spans="25:34" s="13" customFormat="1" ht="10.9" customHeight="1" x14ac:dyDescent="0.25">
      <c r="Y669"/>
      <c r="Z669"/>
      <c r="AA669"/>
      <c r="AB669"/>
      <c r="AC669"/>
      <c r="AD669"/>
      <c r="AE669"/>
      <c r="AF669"/>
      <c r="AG669"/>
      <c r="AH669"/>
    </row>
    <row r="670" spans="25:34" s="13" customFormat="1" ht="10.9" customHeight="1" x14ac:dyDescent="0.25">
      <c r="Y670"/>
      <c r="Z670"/>
      <c r="AA670"/>
      <c r="AB670"/>
      <c r="AC670"/>
      <c r="AD670"/>
      <c r="AE670"/>
      <c r="AF670"/>
      <c r="AG670"/>
      <c r="AH670"/>
    </row>
    <row r="671" spans="25:34" s="13" customFormat="1" ht="10.9" customHeight="1" x14ac:dyDescent="0.25">
      <c r="Y671"/>
      <c r="Z671"/>
      <c r="AA671"/>
      <c r="AB671"/>
      <c r="AC671"/>
      <c r="AD671"/>
      <c r="AE671"/>
      <c r="AF671"/>
      <c r="AG671"/>
      <c r="AH671"/>
    </row>
    <row r="672" spans="25:34" s="13" customFormat="1" ht="10.9" customHeight="1" x14ac:dyDescent="0.25">
      <c r="Y672"/>
      <c r="Z672"/>
      <c r="AA672"/>
      <c r="AB672"/>
      <c r="AC672"/>
      <c r="AD672"/>
      <c r="AE672"/>
      <c r="AF672"/>
      <c r="AG672"/>
      <c r="AH672"/>
    </row>
    <row r="673" spans="25:34" s="13" customFormat="1" ht="10.9" customHeight="1" x14ac:dyDescent="0.25">
      <c r="Y673"/>
      <c r="Z673"/>
      <c r="AA673"/>
      <c r="AB673"/>
      <c r="AC673"/>
      <c r="AD673"/>
      <c r="AE673"/>
      <c r="AF673"/>
      <c r="AG673"/>
      <c r="AH673"/>
    </row>
    <row r="674" spans="25:34" s="13" customFormat="1" ht="10.9" customHeight="1" x14ac:dyDescent="0.25">
      <c r="Y674"/>
      <c r="Z674"/>
      <c r="AA674"/>
      <c r="AB674"/>
      <c r="AC674"/>
      <c r="AD674"/>
      <c r="AE674"/>
      <c r="AF674"/>
      <c r="AG674"/>
      <c r="AH674"/>
    </row>
    <row r="675" spans="25:34" s="13" customFormat="1" ht="10.9" customHeight="1" x14ac:dyDescent="0.25">
      <c r="Y675"/>
      <c r="Z675"/>
      <c r="AA675"/>
      <c r="AB675"/>
      <c r="AC675"/>
      <c r="AD675"/>
      <c r="AE675"/>
      <c r="AF675"/>
      <c r="AG675"/>
      <c r="AH675"/>
    </row>
    <row r="676" spans="25:34" s="13" customFormat="1" ht="10.9" customHeight="1" x14ac:dyDescent="0.25">
      <c r="Y676"/>
      <c r="Z676"/>
      <c r="AA676"/>
      <c r="AB676"/>
      <c r="AC676"/>
      <c r="AD676"/>
      <c r="AE676"/>
      <c r="AF676"/>
      <c r="AG676"/>
      <c r="AH676"/>
    </row>
    <row r="677" spans="25:34" s="13" customFormat="1" ht="10.9" customHeight="1" x14ac:dyDescent="0.25">
      <c r="Y677"/>
      <c r="Z677"/>
      <c r="AA677"/>
      <c r="AB677"/>
      <c r="AC677"/>
      <c r="AD677"/>
      <c r="AE677"/>
      <c r="AF677"/>
      <c r="AG677"/>
      <c r="AH677"/>
    </row>
    <row r="678" spans="25:34" s="13" customFormat="1" ht="10.9" customHeight="1" x14ac:dyDescent="0.25">
      <c r="Y678"/>
      <c r="Z678"/>
      <c r="AA678"/>
      <c r="AB678"/>
      <c r="AC678"/>
      <c r="AD678"/>
      <c r="AE678"/>
      <c r="AF678"/>
      <c r="AG678"/>
      <c r="AH678"/>
    </row>
    <row r="679" spans="25:34" s="13" customFormat="1" ht="10.9" customHeight="1" x14ac:dyDescent="0.25">
      <c r="Y679"/>
      <c r="Z679"/>
      <c r="AA679"/>
      <c r="AB679"/>
      <c r="AC679"/>
      <c r="AD679"/>
      <c r="AE679"/>
      <c r="AF679"/>
      <c r="AG679"/>
      <c r="AH679"/>
    </row>
    <row r="680" spans="25:34" s="13" customFormat="1" ht="10.9" customHeight="1" x14ac:dyDescent="0.25">
      <c r="Y680"/>
      <c r="Z680"/>
      <c r="AA680"/>
      <c r="AB680"/>
      <c r="AC680"/>
      <c r="AD680"/>
      <c r="AE680"/>
      <c r="AF680"/>
      <c r="AG680"/>
      <c r="AH680"/>
    </row>
    <row r="681" spans="25:34" s="13" customFormat="1" ht="10.9" customHeight="1" x14ac:dyDescent="0.25">
      <c r="Y681"/>
      <c r="Z681"/>
      <c r="AA681"/>
      <c r="AB681"/>
      <c r="AC681"/>
      <c r="AD681"/>
      <c r="AE681"/>
      <c r="AF681"/>
      <c r="AG681"/>
      <c r="AH681"/>
    </row>
    <row r="682" spans="25:34" s="13" customFormat="1" ht="10.9" customHeight="1" x14ac:dyDescent="0.25">
      <c r="Y682"/>
      <c r="Z682"/>
      <c r="AA682"/>
      <c r="AB682"/>
      <c r="AC682"/>
      <c r="AD682"/>
      <c r="AE682"/>
      <c r="AF682"/>
      <c r="AG682"/>
      <c r="AH682"/>
    </row>
    <row r="683" spans="25:34" s="13" customFormat="1" ht="10.9" customHeight="1" x14ac:dyDescent="0.25">
      <c r="Y683"/>
      <c r="Z683"/>
      <c r="AA683"/>
      <c r="AB683"/>
      <c r="AC683"/>
      <c r="AD683"/>
      <c r="AE683"/>
      <c r="AF683"/>
      <c r="AG683"/>
      <c r="AH683"/>
    </row>
    <row r="684" spans="25:34" s="13" customFormat="1" ht="10.9" customHeight="1" x14ac:dyDescent="0.25">
      <c r="Y684"/>
      <c r="Z684"/>
      <c r="AA684"/>
      <c r="AB684"/>
      <c r="AC684"/>
      <c r="AD684"/>
      <c r="AE684"/>
      <c r="AF684"/>
      <c r="AG684"/>
      <c r="AH684"/>
    </row>
    <row r="685" spans="25:34" s="13" customFormat="1" ht="10.9" customHeight="1" x14ac:dyDescent="0.25">
      <c r="Y685"/>
      <c r="Z685"/>
      <c r="AA685"/>
      <c r="AB685"/>
      <c r="AC685"/>
      <c r="AD685"/>
      <c r="AE685"/>
      <c r="AF685"/>
      <c r="AG685"/>
      <c r="AH685"/>
    </row>
    <row r="686" spans="25:34" s="13" customFormat="1" ht="10.9" customHeight="1" x14ac:dyDescent="0.25">
      <c r="Y686"/>
      <c r="Z686"/>
      <c r="AA686"/>
      <c r="AB686"/>
      <c r="AC686"/>
      <c r="AD686"/>
      <c r="AE686"/>
      <c r="AF686"/>
      <c r="AG686"/>
      <c r="AH686"/>
    </row>
    <row r="687" spans="25:34" s="13" customFormat="1" ht="10.9" customHeight="1" x14ac:dyDescent="0.25">
      <c r="Y687"/>
      <c r="Z687"/>
      <c r="AA687"/>
      <c r="AB687"/>
      <c r="AC687"/>
      <c r="AD687"/>
      <c r="AE687"/>
      <c r="AF687"/>
      <c r="AG687"/>
      <c r="AH687"/>
    </row>
    <row r="688" spans="25:34" s="13" customFormat="1" ht="10.9" customHeight="1" x14ac:dyDescent="0.25">
      <c r="Y688"/>
      <c r="Z688"/>
      <c r="AA688"/>
      <c r="AB688"/>
      <c r="AC688"/>
      <c r="AD688"/>
      <c r="AE688"/>
      <c r="AF688"/>
      <c r="AG688"/>
      <c r="AH688"/>
    </row>
    <row r="689" spans="25:34" s="13" customFormat="1" ht="10.9" customHeight="1" x14ac:dyDescent="0.25">
      <c r="Y689"/>
      <c r="Z689"/>
      <c r="AA689"/>
      <c r="AB689"/>
      <c r="AC689"/>
      <c r="AD689"/>
      <c r="AE689"/>
      <c r="AF689"/>
      <c r="AG689"/>
      <c r="AH689"/>
    </row>
    <row r="690" spans="25:34" s="13" customFormat="1" ht="10.9" customHeight="1" x14ac:dyDescent="0.25">
      <c r="Y690"/>
      <c r="Z690"/>
      <c r="AA690"/>
      <c r="AB690"/>
      <c r="AC690"/>
      <c r="AD690"/>
      <c r="AE690"/>
      <c r="AF690"/>
      <c r="AG690"/>
      <c r="AH690"/>
    </row>
    <row r="691" spans="25:34" s="13" customFormat="1" ht="10.9" customHeight="1" x14ac:dyDescent="0.25">
      <c r="Y691"/>
      <c r="Z691"/>
      <c r="AA691"/>
      <c r="AB691"/>
      <c r="AC691"/>
      <c r="AD691"/>
      <c r="AE691"/>
      <c r="AF691"/>
      <c r="AG691"/>
      <c r="AH691"/>
    </row>
    <row r="692" spans="25:34" s="13" customFormat="1" ht="10.9" customHeight="1" x14ac:dyDescent="0.25">
      <c r="Y692"/>
      <c r="Z692"/>
      <c r="AA692"/>
      <c r="AB692"/>
      <c r="AC692"/>
      <c r="AD692"/>
      <c r="AE692"/>
      <c r="AF692"/>
      <c r="AG692"/>
      <c r="AH692"/>
    </row>
    <row r="693" spans="25:34" s="13" customFormat="1" ht="10.9" customHeight="1" x14ac:dyDescent="0.25">
      <c r="Y693"/>
      <c r="Z693"/>
      <c r="AA693"/>
      <c r="AB693"/>
      <c r="AC693"/>
      <c r="AD693"/>
      <c r="AE693"/>
      <c r="AF693"/>
      <c r="AG693"/>
      <c r="AH693"/>
    </row>
    <row r="694" spans="25:34" s="13" customFormat="1" ht="10.9" customHeight="1" x14ac:dyDescent="0.25">
      <c r="Y694"/>
      <c r="Z694"/>
      <c r="AA694"/>
      <c r="AB694"/>
      <c r="AC694"/>
      <c r="AD694"/>
      <c r="AE694"/>
      <c r="AF694"/>
      <c r="AG694"/>
      <c r="AH694"/>
    </row>
    <row r="695" spans="25:34" s="13" customFormat="1" ht="10.9" customHeight="1" x14ac:dyDescent="0.25">
      <c r="Y695"/>
      <c r="Z695"/>
      <c r="AA695"/>
      <c r="AB695"/>
      <c r="AC695"/>
      <c r="AD695"/>
      <c r="AE695"/>
      <c r="AF695"/>
      <c r="AG695"/>
      <c r="AH695"/>
    </row>
    <row r="696" spans="25:34" s="13" customFormat="1" ht="10.9" customHeight="1" x14ac:dyDescent="0.25">
      <c r="Y696"/>
      <c r="Z696"/>
      <c r="AA696"/>
      <c r="AB696"/>
      <c r="AC696"/>
      <c r="AD696"/>
      <c r="AE696"/>
      <c r="AF696"/>
      <c r="AG696"/>
      <c r="AH696"/>
    </row>
    <row r="697" spans="25:34" s="13" customFormat="1" ht="10.9" customHeight="1" x14ac:dyDescent="0.25">
      <c r="Y697"/>
      <c r="Z697"/>
      <c r="AA697"/>
      <c r="AB697"/>
      <c r="AC697"/>
      <c r="AD697"/>
      <c r="AE697"/>
      <c r="AF697"/>
      <c r="AG697"/>
      <c r="AH697"/>
    </row>
    <row r="698" spans="25:34" s="13" customFormat="1" ht="10.9" customHeight="1" x14ac:dyDescent="0.25">
      <c r="Y698"/>
      <c r="Z698"/>
      <c r="AA698"/>
      <c r="AB698"/>
      <c r="AC698"/>
      <c r="AD698"/>
      <c r="AE698"/>
      <c r="AF698"/>
      <c r="AG698"/>
      <c r="AH698"/>
    </row>
    <row r="699" spans="25:34" s="13" customFormat="1" ht="10.9" customHeight="1" x14ac:dyDescent="0.25">
      <c r="Y699"/>
      <c r="Z699"/>
      <c r="AA699"/>
      <c r="AB699"/>
      <c r="AC699"/>
      <c r="AD699"/>
      <c r="AE699"/>
      <c r="AF699"/>
      <c r="AG699"/>
      <c r="AH699"/>
    </row>
    <row r="700" spans="25:34" s="13" customFormat="1" ht="10.9" customHeight="1" x14ac:dyDescent="0.25">
      <c r="Y700"/>
      <c r="Z700"/>
      <c r="AA700"/>
      <c r="AB700"/>
      <c r="AC700"/>
      <c r="AD700"/>
      <c r="AE700"/>
      <c r="AF700"/>
      <c r="AG700"/>
      <c r="AH700"/>
    </row>
    <row r="701" spans="25:34" s="13" customFormat="1" ht="10.9" customHeight="1" x14ac:dyDescent="0.25">
      <c r="Y701"/>
      <c r="Z701"/>
      <c r="AA701"/>
      <c r="AB701"/>
      <c r="AC701"/>
      <c r="AD701"/>
      <c r="AE701"/>
      <c r="AF701"/>
      <c r="AG701"/>
      <c r="AH701"/>
    </row>
    <row r="702" spans="25:34" s="13" customFormat="1" ht="10.9" customHeight="1" x14ac:dyDescent="0.25">
      <c r="Y702"/>
      <c r="Z702"/>
      <c r="AA702"/>
      <c r="AB702"/>
      <c r="AC702"/>
      <c r="AD702"/>
      <c r="AE702"/>
      <c r="AF702"/>
      <c r="AG702"/>
      <c r="AH702"/>
    </row>
    <row r="703" spans="25:34" s="13" customFormat="1" ht="10.9" customHeight="1" x14ac:dyDescent="0.25">
      <c r="Y703"/>
      <c r="Z703"/>
      <c r="AA703"/>
      <c r="AB703"/>
      <c r="AC703"/>
      <c r="AD703"/>
      <c r="AE703"/>
      <c r="AF703"/>
      <c r="AG703"/>
      <c r="AH703"/>
    </row>
    <row r="704" spans="25:34" s="13" customFormat="1" ht="10.9" customHeight="1" x14ac:dyDescent="0.25">
      <c r="Y704"/>
      <c r="Z704"/>
      <c r="AA704"/>
      <c r="AB704"/>
      <c r="AC704"/>
      <c r="AD704"/>
      <c r="AE704"/>
      <c r="AF704"/>
      <c r="AG704"/>
      <c r="AH704"/>
    </row>
    <row r="705" spans="25:34" s="13" customFormat="1" ht="10.9" customHeight="1" x14ac:dyDescent="0.25">
      <c r="Y705"/>
      <c r="Z705"/>
      <c r="AA705"/>
      <c r="AB705"/>
      <c r="AC705"/>
      <c r="AD705"/>
      <c r="AE705"/>
      <c r="AF705"/>
      <c r="AG705"/>
      <c r="AH705"/>
    </row>
    <row r="706" spans="25:34" s="13" customFormat="1" ht="10.9" customHeight="1" x14ac:dyDescent="0.25">
      <c r="Y706"/>
      <c r="Z706"/>
      <c r="AA706"/>
      <c r="AB706"/>
      <c r="AC706"/>
      <c r="AD706"/>
      <c r="AE706"/>
      <c r="AF706"/>
      <c r="AG706"/>
      <c r="AH706"/>
    </row>
    <row r="707" spans="25:34" s="13" customFormat="1" ht="10.9" customHeight="1" x14ac:dyDescent="0.25">
      <c r="Y707"/>
      <c r="Z707"/>
      <c r="AA707"/>
      <c r="AB707"/>
      <c r="AC707"/>
      <c r="AD707"/>
      <c r="AE707"/>
      <c r="AF707"/>
      <c r="AG707"/>
      <c r="AH707"/>
    </row>
    <row r="708" spans="25:34" s="13" customFormat="1" ht="10.9" customHeight="1" x14ac:dyDescent="0.25">
      <c r="Y708"/>
      <c r="Z708"/>
      <c r="AA708"/>
      <c r="AB708"/>
      <c r="AC708"/>
      <c r="AD708"/>
      <c r="AE708"/>
      <c r="AF708"/>
      <c r="AG708"/>
      <c r="AH708"/>
    </row>
    <row r="709" spans="25:34" s="13" customFormat="1" ht="10.9" customHeight="1" x14ac:dyDescent="0.25">
      <c r="Y709"/>
      <c r="Z709"/>
      <c r="AA709"/>
      <c r="AB709"/>
      <c r="AC709"/>
      <c r="AD709"/>
      <c r="AE709"/>
      <c r="AF709"/>
      <c r="AG709"/>
      <c r="AH709"/>
    </row>
    <row r="710" spans="25:34" s="13" customFormat="1" ht="10.9" customHeight="1" x14ac:dyDescent="0.25">
      <c r="Y710"/>
      <c r="Z710"/>
      <c r="AA710"/>
      <c r="AB710"/>
      <c r="AC710"/>
      <c r="AD710"/>
      <c r="AE710"/>
      <c r="AF710"/>
      <c r="AG710"/>
      <c r="AH710"/>
    </row>
    <row r="711" spans="25:34" s="13" customFormat="1" ht="10.9" customHeight="1" x14ac:dyDescent="0.25">
      <c r="Y711"/>
      <c r="Z711"/>
      <c r="AA711"/>
      <c r="AB711"/>
      <c r="AC711"/>
      <c r="AD711"/>
      <c r="AE711"/>
      <c r="AF711"/>
      <c r="AG711"/>
      <c r="AH711"/>
    </row>
    <row r="712" spans="25:34" s="13" customFormat="1" ht="10.9" customHeight="1" x14ac:dyDescent="0.25">
      <c r="Y712"/>
      <c r="Z712"/>
      <c r="AA712"/>
      <c r="AB712"/>
      <c r="AC712"/>
      <c r="AD712"/>
      <c r="AE712"/>
      <c r="AF712"/>
      <c r="AG712"/>
      <c r="AH712"/>
    </row>
    <row r="713" spans="25:34" s="13" customFormat="1" ht="10.9" customHeight="1" x14ac:dyDescent="0.25">
      <c r="Y713"/>
      <c r="Z713"/>
      <c r="AA713"/>
      <c r="AB713"/>
      <c r="AC713"/>
      <c r="AD713"/>
      <c r="AE713"/>
      <c r="AF713"/>
      <c r="AG713"/>
      <c r="AH713"/>
    </row>
    <row r="714" spans="25:34" s="13" customFormat="1" ht="10.9" customHeight="1" x14ac:dyDescent="0.25">
      <c r="Y714"/>
      <c r="Z714"/>
      <c r="AA714"/>
      <c r="AB714"/>
      <c r="AC714"/>
      <c r="AD714"/>
      <c r="AE714"/>
      <c r="AF714"/>
      <c r="AG714"/>
      <c r="AH714"/>
    </row>
    <row r="715" spans="25:34" s="13" customFormat="1" ht="10.9" customHeight="1" x14ac:dyDescent="0.25">
      <c r="Y715"/>
      <c r="Z715"/>
      <c r="AA715"/>
      <c r="AB715"/>
      <c r="AC715"/>
      <c r="AD715"/>
      <c r="AE715"/>
      <c r="AF715"/>
      <c r="AG715"/>
      <c r="AH715"/>
    </row>
    <row r="716" spans="25:34" s="13" customFormat="1" ht="10.9" customHeight="1" x14ac:dyDescent="0.25">
      <c r="Y716" s="2"/>
      <c r="Z716" s="2"/>
      <c r="AA716" s="2"/>
      <c r="AB716" s="2"/>
      <c r="AC716" s="2"/>
      <c r="AD716" s="2"/>
      <c r="AE716" s="2"/>
      <c r="AF716" s="2"/>
      <c r="AG716" s="2"/>
      <c r="AH716" s="2"/>
    </row>
    <row r="717" spans="25:34" s="13" customFormat="1" ht="10.9" customHeight="1" x14ac:dyDescent="0.25">
      <c r="Y717" s="2"/>
      <c r="Z717" s="2"/>
      <c r="AA717" s="2"/>
      <c r="AB717" s="2"/>
      <c r="AC717" s="2"/>
      <c r="AD717" s="2"/>
      <c r="AE717" s="2"/>
      <c r="AF717" s="2"/>
      <c r="AG717" s="2"/>
      <c r="AH717" s="2"/>
    </row>
    <row r="718" spans="25:34" s="13" customFormat="1" ht="10.9" customHeight="1" x14ac:dyDescent="0.25">
      <c r="Y718" s="2"/>
      <c r="Z718" s="2"/>
      <c r="AA718" s="2"/>
      <c r="AB718" s="2"/>
      <c r="AC718" s="2"/>
      <c r="AD718" s="2"/>
      <c r="AE718" s="2"/>
      <c r="AF718" s="2"/>
      <c r="AG718" s="2"/>
      <c r="AH718" s="2"/>
    </row>
    <row r="719" spans="25:34" s="13" customFormat="1" ht="10.9" customHeight="1" x14ac:dyDescent="0.25">
      <c r="Y719" s="2"/>
      <c r="Z719" s="2"/>
      <c r="AA719" s="2"/>
      <c r="AB719" s="2"/>
      <c r="AC719" s="2"/>
      <c r="AD719" s="2"/>
      <c r="AE719" s="2"/>
      <c r="AF719" s="2"/>
      <c r="AG719" s="2"/>
      <c r="AH719" s="2"/>
    </row>
    <row r="720" spans="25:34" s="13" customFormat="1" ht="10.9" customHeight="1" x14ac:dyDescent="0.25">
      <c r="Y720" s="2"/>
      <c r="Z720" s="2"/>
      <c r="AA720" s="2"/>
      <c r="AB720" s="2"/>
      <c r="AC720" s="2"/>
      <c r="AD720" s="2"/>
      <c r="AE720" s="2"/>
      <c r="AF720" s="2"/>
      <c r="AG720" s="2"/>
      <c r="AH720" s="2"/>
    </row>
    <row r="721" spans="25:34" s="13" customFormat="1" ht="10.9" customHeight="1" x14ac:dyDescent="0.25">
      <c r="Y721" s="2"/>
      <c r="Z721" s="2"/>
      <c r="AA721" s="2"/>
      <c r="AB721" s="2"/>
      <c r="AC721" s="2"/>
      <c r="AD721" s="2"/>
      <c r="AE721" s="2"/>
      <c r="AF721" s="2"/>
      <c r="AG721" s="2"/>
      <c r="AH721" s="2"/>
    </row>
    <row r="722" spans="25:34" s="13" customFormat="1" ht="10.9" customHeight="1" x14ac:dyDescent="0.25">
      <c r="Y722" s="2"/>
      <c r="Z722" s="2"/>
      <c r="AA722" s="2"/>
      <c r="AB722" s="2"/>
      <c r="AC722" s="2"/>
      <c r="AD722" s="2"/>
      <c r="AE722" s="2"/>
      <c r="AF722" s="2"/>
      <c r="AG722" s="2"/>
      <c r="AH722" s="2"/>
    </row>
    <row r="723" spans="25:34" s="13" customFormat="1" ht="10.9" customHeight="1" x14ac:dyDescent="0.25">
      <c r="Y723" s="2"/>
      <c r="Z723" s="2"/>
      <c r="AA723" s="2"/>
      <c r="AB723" s="2"/>
      <c r="AC723" s="2"/>
      <c r="AD723" s="2"/>
      <c r="AE723" s="2"/>
      <c r="AF723" s="2"/>
      <c r="AG723" s="2"/>
      <c r="AH723" s="2"/>
    </row>
    <row r="724" spans="25:34" s="13" customFormat="1" ht="10.9" customHeight="1" x14ac:dyDescent="0.25">
      <c r="Y724" s="2"/>
      <c r="Z724" s="2"/>
      <c r="AA724" s="2"/>
      <c r="AB724" s="2"/>
      <c r="AC724" s="2"/>
      <c r="AD724" s="2"/>
      <c r="AE724" s="2"/>
      <c r="AF724" s="2"/>
      <c r="AG724" s="2"/>
      <c r="AH724" s="2"/>
    </row>
    <row r="725" spans="25:34" s="13" customFormat="1" ht="10.9" customHeight="1" x14ac:dyDescent="0.25">
      <c r="Y725" s="2"/>
      <c r="Z725" s="2"/>
      <c r="AA725" s="2"/>
      <c r="AB725" s="2"/>
      <c r="AC725" s="2"/>
      <c r="AD725" s="2"/>
      <c r="AE725" s="2"/>
      <c r="AF725" s="2"/>
      <c r="AG725" s="2"/>
      <c r="AH725" s="2"/>
    </row>
    <row r="726" spans="25:34" s="13" customFormat="1" ht="10.9" customHeight="1" x14ac:dyDescent="0.25">
      <c r="Y726" s="2"/>
      <c r="Z726" s="2"/>
      <c r="AA726" s="2"/>
      <c r="AB726" s="2"/>
      <c r="AC726" s="2"/>
      <c r="AD726" s="2"/>
      <c r="AE726" s="2"/>
      <c r="AF726" s="2"/>
      <c r="AG726" s="2"/>
      <c r="AH726" s="2"/>
    </row>
    <row r="727" spans="25:34" s="13" customFormat="1" ht="10.9" customHeight="1" x14ac:dyDescent="0.25">
      <c r="Y727" s="2"/>
      <c r="Z727" s="2"/>
      <c r="AA727" s="2"/>
      <c r="AB727" s="2"/>
      <c r="AC727" s="2"/>
      <c r="AD727" s="2"/>
      <c r="AE727" s="2"/>
      <c r="AF727" s="2"/>
      <c r="AG727" s="2"/>
      <c r="AH727" s="2"/>
    </row>
    <row r="728" spans="25:34" s="13" customFormat="1" ht="10.9" customHeight="1" x14ac:dyDescent="0.25">
      <c r="Y728" s="2"/>
      <c r="Z728" s="2"/>
      <c r="AA728" s="2"/>
      <c r="AB728" s="2"/>
      <c r="AC728" s="2"/>
      <c r="AD728" s="2"/>
      <c r="AE728" s="2"/>
      <c r="AF728" s="2"/>
      <c r="AG728" s="2"/>
      <c r="AH728" s="2"/>
    </row>
    <row r="729" spans="25:34" s="13" customFormat="1" ht="10.9" customHeight="1" x14ac:dyDescent="0.25">
      <c r="Y729" s="2"/>
      <c r="Z729" s="2"/>
      <c r="AA729" s="2"/>
      <c r="AB729" s="2"/>
      <c r="AC729" s="2"/>
      <c r="AD729" s="2"/>
      <c r="AE729" s="2"/>
      <c r="AF729" s="2"/>
      <c r="AG729" s="2"/>
      <c r="AH729" s="2"/>
    </row>
    <row r="730" spans="25:34" s="13" customFormat="1" ht="10.9" customHeight="1" x14ac:dyDescent="0.25">
      <c r="Y730" s="2"/>
      <c r="Z730" s="2"/>
      <c r="AA730" s="2"/>
      <c r="AB730" s="2"/>
      <c r="AC730" s="2"/>
      <c r="AD730" s="2"/>
      <c r="AE730" s="2"/>
      <c r="AF730" s="2"/>
      <c r="AG730" s="2"/>
      <c r="AH730" s="2"/>
    </row>
    <row r="731" spans="25:34" s="13" customFormat="1" ht="10.9" customHeight="1" x14ac:dyDescent="0.25">
      <c r="Y731" s="2"/>
      <c r="Z731" s="2"/>
      <c r="AA731" s="2"/>
      <c r="AB731" s="2"/>
      <c r="AC731" s="2"/>
      <c r="AD731" s="2"/>
      <c r="AE731" s="2"/>
      <c r="AF731" s="2"/>
      <c r="AG731" s="2"/>
      <c r="AH731" s="2"/>
    </row>
    <row r="732" spans="25:34" s="13" customFormat="1" ht="10.9" customHeight="1" x14ac:dyDescent="0.25">
      <c r="Y732" s="2"/>
      <c r="Z732" s="2"/>
      <c r="AA732" s="2"/>
      <c r="AB732" s="2"/>
      <c r="AC732" s="2"/>
      <c r="AD732" s="2"/>
      <c r="AE732" s="2"/>
      <c r="AF732" s="2"/>
      <c r="AG732" s="2"/>
      <c r="AH732" s="2"/>
    </row>
    <row r="733" spans="25:34" s="13" customFormat="1" ht="10.9" customHeight="1" x14ac:dyDescent="0.25">
      <c r="Y733" s="2"/>
      <c r="Z733" s="2"/>
      <c r="AA733" s="2"/>
      <c r="AB733" s="2"/>
      <c r="AC733" s="2"/>
      <c r="AD733" s="2"/>
      <c r="AE733" s="2"/>
      <c r="AF733" s="2"/>
      <c r="AG733" s="2"/>
      <c r="AH733" s="2"/>
    </row>
    <row r="734" spans="25:34" s="13" customFormat="1" ht="10.9" customHeight="1" x14ac:dyDescent="0.25">
      <c r="Y734" s="2"/>
      <c r="Z734" s="2"/>
      <c r="AA734" s="2"/>
      <c r="AB734" s="2"/>
      <c r="AC734" s="2"/>
      <c r="AD734" s="2"/>
      <c r="AE734" s="2"/>
      <c r="AF734" s="2"/>
      <c r="AG734" s="2"/>
      <c r="AH734" s="2"/>
    </row>
    <row r="735" spans="25:34" s="13" customFormat="1" ht="10.9" customHeight="1" x14ac:dyDescent="0.25">
      <c r="Y735" s="2"/>
      <c r="Z735" s="2"/>
      <c r="AA735" s="2"/>
      <c r="AB735" s="2"/>
      <c r="AC735" s="2"/>
      <c r="AD735" s="2"/>
      <c r="AE735" s="2"/>
      <c r="AF735" s="2"/>
      <c r="AG735" s="2"/>
      <c r="AH735" s="2"/>
    </row>
    <row r="736" spans="25:34" s="13" customFormat="1" ht="10.9" customHeight="1" x14ac:dyDescent="0.25">
      <c r="Y736" s="2"/>
      <c r="Z736" s="2"/>
      <c r="AA736" s="2"/>
      <c r="AB736" s="2"/>
      <c r="AC736" s="2"/>
      <c r="AD736" s="2"/>
      <c r="AE736" s="2"/>
      <c r="AF736" s="2"/>
      <c r="AG736" s="2"/>
      <c r="AH736" s="2"/>
    </row>
    <row r="737" spans="25:34" s="13" customFormat="1" ht="10.9" customHeight="1" x14ac:dyDescent="0.25">
      <c r="Y737" s="2"/>
      <c r="Z737" s="2"/>
      <c r="AA737" s="2"/>
      <c r="AB737" s="2"/>
      <c r="AC737" s="2"/>
      <c r="AD737" s="2"/>
      <c r="AE737" s="2"/>
      <c r="AF737" s="2"/>
      <c r="AG737" s="2"/>
      <c r="AH737" s="2"/>
    </row>
    <row r="738" spans="25:34" s="13" customFormat="1" ht="10.9" customHeight="1" x14ac:dyDescent="0.25">
      <c r="Y738" s="2"/>
      <c r="Z738" s="2"/>
      <c r="AA738" s="2"/>
      <c r="AB738" s="2"/>
      <c r="AC738" s="2"/>
      <c r="AD738" s="2"/>
      <c r="AE738" s="2"/>
      <c r="AF738" s="2"/>
      <c r="AG738" s="2"/>
      <c r="AH738" s="2"/>
    </row>
    <row r="739" spans="25:34" s="13" customFormat="1" ht="10.9" customHeight="1" x14ac:dyDescent="0.25">
      <c r="Y739" s="2"/>
      <c r="Z739" s="2"/>
      <c r="AA739" s="2"/>
      <c r="AB739" s="2"/>
      <c r="AC739" s="2"/>
      <c r="AD739" s="2"/>
      <c r="AE739" s="2"/>
      <c r="AF739" s="2"/>
      <c r="AG739" s="2"/>
      <c r="AH739" s="2"/>
    </row>
    <row r="740" spans="25:34" s="13" customFormat="1" ht="10.9" customHeight="1" x14ac:dyDescent="0.25">
      <c r="Y740" s="2"/>
      <c r="Z740" s="2"/>
      <c r="AA740" s="2"/>
      <c r="AB740" s="2"/>
      <c r="AC740" s="2"/>
      <c r="AD740" s="2"/>
      <c r="AE740" s="2"/>
      <c r="AF740" s="2"/>
      <c r="AG740" s="2"/>
      <c r="AH740" s="2"/>
    </row>
    <row r="741" spans="25:34" s="13" customFormat="1" ht="10.9" customHeight="1" x14ac:dyDescent="0.25">
      <c r="Y741" s="2"/>
      <c r="Z741" s="2"/>
      <c r="AA741" s="2"/>
      <c r="AB741" s="2"/>
      <c r="AC741" s="2"/>
      <c r="AD741" s="2"/>
      <c r="AE741" s="2"/>
      <c r="AF741" s="2"/>
      <c r="AG741" s="2"/>
      <c r="AH741" s="2"/>
    </row>
    <row r="742" spans="25:34" s="13" customFormat="1" ht="10.9" customHeight="1" x14ac:dyDescent="0.25">
      <c r="Y742" s="2"/>
      <c r="Z742" s="2"/>
      <c r="AA742" s="2"/>
      <c r="AB742" s="2"/>
      <c r="AC742" s="2"/>
      <c r="AD742" s="2"/>
      <c r="AE742" s="2"/>
      <c r="AF742" s="2"/>
      <c r="AG742" s="2"/>
      <c r="AH742" s="2"/>
    </row>
    <row r="743" spans="25:34" s="13" customFormat="1" ht="10.9" customHeight="1" x14ac:dyDescent="0.25">
      <c r="Y743" s="2"/>
      <c r="Z743" s="2"/>
      <c r="AA743" s="2"/>
      <c r="AB743" s="2"/>
      <c r="AC743" s="2"/>
      <c r="AD743" s="2"/>
      <c r="AE743" s="2"/>
      <c r="AF743" s="2"/>
      <c r="AG743" s="2"/>
      <c r="AH743" s="2"/>
    </row>
    <row r="744" spans="25:34" s="13" customFormat="1" ht="10.9" customHeight="1" x14ac:dyDescent="0.25">
      <c r="Y744" s="2"/>
      <c r="Z744" s="2"/>
      <c r="AA744" s="2"/>
      <c r="AB744" s="2"/>
      <c r="AC744" s="2"/>
      <c r="AD744" s="2"/>
      <c r="AE744" s="2"/>
      <c r="AF744" s="2"/>
      <c r="AG744" s="2"/>
      <c r="AH744" s="2"/>
    </row>
    <row r="745" spans="25:34" s="13" customFormat="1" ht="10.9" customHeight="1" x14ac:dyDescent="0.25">
      <c r="Y745" s="2"/>
      <c r="Z745" s="2"/>
      <c r="AA745" s="2"/>
      <c r="AB745" s="2"/>
      <c r="AC745" s="2"/>
      <c r="AD745" s="2"/>
      <c r="AE745" s="2"/>
      <c r="AF745" s="2"/>
      <c r="AG745" s="2"/>
      <c r="AH745" s="2"/>
    </row>
    <row r="746" spans="25:34" s="13" customFormat="1" ht="10.9" customHeight="1" x14ac:dyDescent="0.25">
      <c r="Y746" s="2"/>
      <c r="Z746" s="2"/>
      <c r="AA746" s="2"/>
      <c r="AB746" s="2"/>
      <c r="AC746" s="2"/>
      <c r="AD746" s="2"/>
      <c r="AE746" s="2"/>
      <c r="AF746" s="2"/>
      <c r="AG746" s="2"/>
      <c r="AH746" s="2"/>
    </row>
    <row r="747" spans="25:34" s="13" customFormat="1" ht="10.9" customHeight="1" x14ac:dyDescent="0.25">
      <c r="Y747" s="2"/>
      <c r="Z747" s="2"/>
      <c r="AA747" s="2"/>
      <c r="AB747" s="2"/>
      <c r="AC747" s="2"/>
      <c r="AD747" s="2"/>
      <c r="AE747" s="2"/>
      <c r="AF747" s="2"/>
      <c r="AG747" s="2"/>
      <c r="AH747" s="2"/>
    </row>
    <row r="748" spans="25:34" s="13" customFormat="1" ht="10.9" customHeight="1" x14ac:dyDescent="0.25">
      <c r="Y748" s="2"/>
      <c r="Z748" s="2"/>
      <c r="AA748" s="2"/>
      <c r="AB748" s="2"/>
      <c r="AC748" s="2"/>
      <c r="AD748" s="2"/>
      <c r="AE748" s="2"/>
      <c r="AF748" s="2"/>
      <c r="AG748" s="2"/>
      <c r="AH748" s="2"/>
    </row>
    <row r="749" spans="25:34" s="13" customFormat="1" ht="10.9" customHeight="1" x14ac:dyDescent="0.25">
      <c r="Y749" s="2"/>
      <c r="Z749" s="2"/>
      <c r="AA749" s="2"/>
      <c r="AB749" s="2"/>
      <c r="AC749" s="2"/>
      <c r="AD749" s="2"/>
      <c r="AE749" s="2"/>
      <c r="AF749" s="2"/>
      <c r="AG749" s="2"/>
      <c r="AH749" s="2"/>
    </row>
    <row r="750" spans="25:34" s="13" customFormat="1" ht="10.9" customHeight="1" x14ac:dyDescent="0.25">
      <c r="Y750" s="2"/>
      <c r="Z750" s="2"/>
      <c r="AA750" s="2"/>
      <c r="AB750" s="2"/>
      <c r="AC750" s="2"/>
      <c r="AD750" s="2"/>
      <c r="AE750" s="2"/>
      <c r="AF750" s="2"/>
      <c r="AG750" s="2"/>
      <c r="AH750" s="2"/>
    </row>
    <row r="751" spans="25:34" s="13" customFormat="1" ht="10.9" customHeight="1" x14ac:dyDescent="0.25">
      <c r="Y751" s="2"/>
      <c r="Z751" s="2"/>
      <c r="AA751" s="2"/>
      <c r="AB751" s="2"/>
      <c r="AC751" s="2"/>
      <c r="AD751" s="2"/>
      <c r="AE751" s="2"/>
      <c r="AF751" s="2"/>
      <c r="AG751" s="2"/>
      <c r="AH751" s="2"/>
    </row>
    <row r="752" spans="25:34" s="13" customFormat="1" ht="10.9" customHeight="1" x14ac:dyDescent="0.25">
      <c r="Y752" s="2"/>
      <c r="Z752" s="2"/>
      <c r="AA752" s="2"/>
      <c r="AB752" s="2"/>
      <c r="AC752" s="2"/>
      <c r="AD752" s="2"/>
      <c r="AE752" s="2"/>
      <c r="AF752" s="2"/>
      <c r="AG752" s="2"/>
      <c r="AH752" s="2"/>
    </row>
    <row r="753" spans="25:34" s="13" customFormat="1" ht="10.9" customHeight="1" x14ac:dyDescent="0.25">
      <c r="Y753" s="2"/>
      <c r="Z753" s="2"/>
      <c r="AA753" s="2"/>
      <c r="AB753" s="2"/>
      <c r="AC753" s="2"/>
      <c r="AD753" s="2"/>
      <c r="AE753" s="2"/>
      <c r="AF753" s="2"/>
      <c r="AG753" s="2"/>
      <c r="AH753" s="2"/>
    </row>
    <row r="754" spans="25:34" s="13" customFormat="1" ht="10.9" customHeight="1" x14ac:dyDescent="0.25">
      <c r="Y754" s="2"/>
      <c r="Z754" s="2"/>
      <c r="AA754" s="2"/>
      <c r="AB754" s="2"/>
      <c r="AC754" s="2"/>
      <c r="AD754" s="2"/>
      <c r="AE754" s="2"/>
      <c r="AF754" s="2"/>
      <c r="AG754" s="2"/>
      <c r="AH754" s="2"/>
    </row>
    <row r="755" spans="25:34" s="13" customFormat="1" ht="10.9" customHeight="1" x14ac:dyDescent="0.25">
      <c r="Y755" s="2"/>
      <c r="Z755" s="2"/>
      <c r="AA755" s="2"/>
      <c r="AB755" s="2"/>
      <c r="AC755" s="2"/>
      <c r="AD755" s="2"/>
      <c r="AE755" s="2"/>
      <c r="AF755" s="2"/>
      <c r="AG755" s="2"/>
      <c r="AH755" s="2"/>
    </row>
    <row r="756" spans="25:34" s="13" customFormat="1" ht="10.9" customHeight="1" x14ac:dyDescent="0.25">
      <c r="Y756" s="2"/>
      <c r="Z756" s="2"/>
      <c r="AA756" s="2"/>
      <c r="AB756" s="2"/>
      <c r="AC756" s="2"/>
      <c r="AD756" s="2"/>
      <c r="AE756" s="2"/>
      <c r="AF756" s="2"/>
      <c r="AG756" s="2"/>
      <c r="AH756" s="2"/>
    </row>
    <row r="757" spans="25:34" s="13" customFormat="1" ht="10.9" customHeight="1" x14ac:dyDescent="0.25">
      <c r="Y757" s="2"/>
      <c r="Z757" s="2"/>
      <c r="AA757" s="2"/>
      <c r="AB757" s="2"/>
      <c r="AC757" s="2"/>
      <c r="AD757" s="2"/>
      <c r="AE757" s="2"/>
      <c r="AF757" s="2"/>
      <c r="AG757" s="2"/>
      <c r="AH757" s="2"/>
    </row>
    <row r="758" spans="25:34" s="13" customFormat="1" ht="10.9" customHeight="1" x14ac:dyDescent="0.25">
      <c r="Y758" s="2"/>
      <c r="Z758" s="2"/>
      <c r="AA758" s="2"/>
      <c r="AB758" s="2"/>
      <c r="AC758" s="2"/>
      <c r="AD758" s="2"/>
      <c r="AE758" s="2"/>
      <c r="AF758" s="2"/>
      <c r="AG758" s="2"/>
      <c r="AH758" s="2"/>
    </row>
    <row r="759" spans="25:34" s="13" customFormat="1" ht="10.9" customHeight="1" x14ac:dyDescent="0.25">
      <c r="Y759" s="2"/>
      <c r="Z759" s="2"/>
      <c r="AA759" s="2"/>
      <c r="AB759" s="2"/>
      <c r="AC759" s="2"/>
      <c r="AD759" s="2"/>
      <c r="AE759" s="2"/>
      <c r="AF759" s="2"/>
      <c r="AG759" s="2"/>
      <c r="AH759" s="2"/>
    </row>
    <row r="760" spans="25:34" s="13" customFormat="1" ht="10.9" customHeight="1" x14ac:dyDescent="0.25">
      <c r="Y760" s="2"/>
      <c r="Z760" s="2"/>
      <c r="AA760" s="2"/>
      <c r="AB760" s="2"/>
      <c r="AC760" s="2"/>
      <c r="AD760" s="2"/>
      <c r="AE760" s="2"/>
      <c r="AF760" s="2"/>
      <c r="AG760" s="2"/>
      <c r="AH760" s="2"/>
    </row>
    <row r="761" spans="25:34" s="13" customFormat="1" ht="10.9" customHeight="1" x14ac:dyDescent="0.25">
      <c r="Y761" s="2"/>
      <c r="Z761" s="2"/>
      <c r="AA761" s="2"/>
      <c r="AB761" s="2"/>
      <c r="AC761" s="2"/>
      <c r="AD761" s="2"/>
      <c r="AE761" s="2"/>
      <c r="AF761" s="2"/>
      <c r="AG761" s="2"/>
      <c r="AH761" s="2"/>
    </row>
    <row r="762" spans="25:34" s="13" customFormat="1" ht="10.9" customHeight="1" x14ac:dyDescent="0.25">
      <c r="Y762" s="2"/>
      <c r="Z762" s="2"/>
      <c r="AA762" s="2"/>
      <c r="AB762" s="2"/>
      <c r="AC762" s="2"/>
      <c r="AD762" s="2"/>
      <c r="AE762" s="2"/>
      <c r="AF762" s="2"/>
      <c r="AG762" s="2"/>
      <c r="AH762" s="2"/>
    </row>
    <row r="763" spans="25:34" s="13" customFormat="1" ht="10.9" customHeight="1" x14ac:dyDescent="0.25">
      <c r="Y763" s="2"/>
      <c r="Z763" s="2"/>
      <c r="AA763" s="2"/>
      <c r="AB763" s="2"/>
      <c r="AC763" s="2"/>
      <c r="AD763" s="2"/>
      <c r="AE763" s="2"/>
      <c r="AF763" s="2"/>
      <c r="AG763" s="2"/>
      <c r="AH763" s="2"/>
    </row>
    <row r="764" spans="25:34" s="13" customFormat="1" ht="10.9" customHeight="1" x14ac:dyDescent="0.25">
      <c r="Y764" s="2"/>
      <c r="Z764" s="2"/>
      <c r="AA764" s="2"/>
      <c r="AB764" s="2"/>
      <c r="AC764" s="2"/>
      <c r="AD764" s="2"/>
      <c r="AE764" s="2"/>
      <c r="AF764" s="2"/>
      <c r="AG764" s="2"/>
      <c r="AH764" s="2"/>
    </row>
    <row r="765" spans="25:34" s="13" customFormat="1" ht="10.9" customHeight="1" x14ac:dyDescent="0.25">
      <c r="Y765" s="2"/>
      <c r="Z765" s="2"/>
      <c r="AA765" s="2"/>
      <c r="AB765" s="2"/>
      <c r="AC765" s="2"/>
      <c r="AD765" s="2"/>
      <c r="AE765" s="2"/>
      <c r="AF765" s="2"/>
      <c r="AG765" s="2"/>
      <c r="AH765" s="2"/>
    </row>
    <row r="766" spans="25:34" s="13" customFormat="1" ht="10.9" customHeight="1" x14ac:dyDescent="0.25">
      <c r="Y766" s="2"/>
      <c r="Z766" s="2"/>
      <c r="AA766" s="2"/>
      <c r="AB766" s="2"/>
      <c r="AC766" s="2"/>
      <c r="AD766" s="2"/>
      <c r="AE766" s="2"/>
      <c r="AF766" s="2"/>
      <c r="AG766" s="2"/>
      <c r="AH766" s="2"/>
    </row>
    <row r="767" spans="25:34" s="13" customFormat="1" ht="10.9" customHeight="1" x14ac:dyDescent="0.25">
      <c r="Y767" s="2"/>
      <c r="Z767" s="2"/>
      <c r="AA767" s="2"/>
      <c r="AB767" s="2"/>
      <c r="AC767" s="2"/>
      <c r="AD767" s="2"/>
      <c r="AE767" s="2"/>
      <c r="AF767" s="2"/>
      <c r="AG767" s="2"/>
      <c r="AH767" s="2"/>
    </row>
    <row r="768" spans="25:34" s="13" customFormat="1" ht="10.9" customHeight="1" x14ac:dyDescent="0.25">
      <c r="Y768" s="2"/>
      <c r="Z768" s="2"/>
      <c r="AA768" s="2"/>
      <c r="AB768" s="2"/>
      <c r="AC768" s="2"/>
      <c r="AD768" s="2"/>
      <c r="AE768" s="2"/>
      <c r="AF768" s="2"/>
      <c r="AG768" s="2"/>
      <c r="AH768" s="2"/>
    </row>
    <row r="769" spans="25:34" s="13" customFormat="1" ht="10.9" customHeight="1" x14ac:dyDescent="0.25">
      <c r="Y769" s="2"/>
      <c r="Z769" s="2"/>
      <c r="AA769" s="2"/>
      <c r="AB769" s="2"/>
      <c r="AC769" s="2"/>
      <c r="AD769" s="2"/>
      <c r="AE769" s="2"/>
      <c r="AF769" s="2"/>
      <c r="AG769" s="2"/>
      <c r="AH769" s="2"/>
    </row>
    <row r="770" spans="25:34" s="13" customFormat="1" ht="10.9" customHeight="1" x14ac:dyDescent="0.25">
      <c r="Y770" s="2"/>
      <c r="Z770" s="2"/>
      <c r="AA770" s="2"/>
      <c r="AB770" s="2"/>
      <c r="AC770" s="2"/>
      <c r="AD770" s="2"/>
      <c r="AE770" s="2"/>
      <c r="AF770" s="2"/>
      <c r="AG770" s="2"/>
      <c r="AH770" s="2"/>
    </row>
    <row r="771" spans="25:34" s="13" customFormat="1" ht="10.9" customHeight="1" x14ac:dyDescent="0.25">
      <c r="Y771" s="2"/>
      <c r="Z771" s="2"/>
      <c r="AA771" s="2"/>
      <c r="AB771" s="2"/>
      <c r="AC771" s="2"/>
      <c r="AD771" s="2"/>
      <c r="AE771" s="2"/>
      <c r="AF771" s="2"/>
      <c r="AG771" s="2"/>
      <c r="AH771" s="2"/>
    </row>
    <row r="772" spans="25:34" s="13" customFormat="1" ht="10.9" customHeight="1" x14ac:dyDescent="0.25">
      <c r="Y772" s="2"/>
      <c r="Z772" s="2"/>
      <c r="AA772" s="2"/>
      <c r="AB772" s="2"/>
      <c r="AC772" s="2"/>
      <c r="AD772" s="2"/>
      <c r="AE772" s="2"/>
      <c r="AF772" s="2"/>
      <c r="AG772" s="2"/>
      <c r="AH772" s="2"/>
    </row>
    <row r="773" spans="25:34" s="13" customFormat="1" ht="10.9" customHeight="1" x14ac:dyDescent="0.25">
      <c r="Y773" s="2"/>
      <c r="Z773" s="2"/>
      <c r="AA773" s="2"/>
      <c r="AB773" s="2"/>
      <c r="AC773" s="2"/>
      <c r="AD773" s="2"/>
      <c r="AE773" s="2"/>
      <c r="AF773" s="2"/>
      <c r="AG773" s="2"/>
      <c r="AH773" s="2"/>
    </row>
    <row r="774" spans="25:34" s="13" customFormat="1" ht="10.9" customHeight="1" x14ac:dyDescent="0.25">
      <c r="Y774" s="2"/>
      <c r="Z774" s="2"/>
      <c r="AA774" s="2"/>
      <c r="AB774" s="2"/>
      <c r="AC774" s="2"/>
      <c r="AD774" s="2"/>
      <c r="AE774" s="2"/>
      <c r="AF774" s="2"/>
      <c r="AG774" s="2"/>
      <c r="AH774" s="2"/>
    </row>
    <row r="775" spans="25:34" s="13" customFormat="1" ht="10.9" customHeight="1" x14ac:dyDescent="0.25">
      <c r="Y775" s="2"/>
      <c r="Z775" s="2"/>
      <c r="AA775" s="2"/>
      <c r="AB775" s="2"/>
      <c r="AC775" s="2"/>
      <c r="AD775" s="2"/>
      <c r="AE775" s="2"/>
      <c r="AF775" s="2"/>
      <c r="AG775" s="2"/>
      <c r="AH775" s="2"/>
    </row>
    <row r="776" spans="25:34" s="13" customFormat="1" ht="10.9" customHeight="1" x14ac:dyDescent="0.25">
      <c r="Y776" s="2"/>
      <c r="Z776" s="2"/>
      <c r="AA776" s="2"/>
      <c r="AB776" s="2"/>
      <c r="AC776" s="2"/>
      <c r="AD776" s="2"/>
      <c r="AE776" s="2"/>
      <c r="AF776" s="2"/>
      <c r="AG776" s="2"/>
      <c r="AH776" s="2"/>
    </row>
    <row r="777" spans="25:34" s="13" customFormat="1" ht="10.9" customHeight="1" x14ac:dyDescent="0.25">
      <c r="Y777" s="2"/>
      <c r="Z777" s="2"/>
      <c r="AA777" s="2"/>
      <c r="AB777" s="2"/>
      <c r="AC777" s="2"/>
      <c r="AD777" s="2"/>
      <c r="AE777" s="2"/>
      <c r="AF777" s="2"/>
      <c r="AG777" s="2"/>
      <c r="AH777" s="2"/>
    </row>
    <row r="778" spans="25:34" s="13" customFormat="1" ht="10.9" customHeight="1" x14ac:dyDescent="0.25">
      <c r="Y778" s="2"/>
      <c r="Z778" s="2"/>
      <c r="AA778" s="2"/>
      <c r="AB778" s="2"/>
      <c r="AC778" s="2"/>
      <c r="AD778" s="2"/>
      <c r="AE778" s="2"/>
      <c r="AF778" s="2"/>
      <c r="AG778" s="2"/>
      <c r="AH778" s="2"/>
    </row>
    <row r="779" spans="25:34" s="13" customFormat="1" ht="10.9" customHeight="1" x14ac:dyDescent="0.25">
      <c r="Y779" s="2"/>
      <c r="Z779" s="2"/>
      <c r="AA779" s="2"/>
      <c r="AB779" s="2"/>
      <c r="AC779" s="2"/>
      <c r="AD779" s="2"/>
      <c r="AE779" s="2"/>
      <c r="AF779" s="2"/>
      <c r="AG779" s="2"/>
      <c r="AH779" s="2"/>
    </row>
    <row r="780" spans="25:34" s="13" customFormat="1" ht="10.9" customHeight="1" x14ac:dyDescent="0.25">
      <c r="Y780" s="2"/>
      <c r="Z780" s="2"/>
      <c r="AA780" s="2"/>
      <c r="AB780" s="2"/>
      <c r="AC780" s="2"/>
      <c r="AD780" s="2"/>
      <c r="AE780" s="2"/>
      <c r="AF780" s="2"/>
      <c r="AG780" s="2"/>
      <c r="AH780" s="2"/>
    </row>
    <row r="781" spans="25:34" s="13" customFormat="1" ht="10.9" customHeight="1" x14ac:dyDescent="0.25">
      <c r="Y781" s="2"/>
      <c r="Z781" s="2"/>
      <c r="AA781" s="2"/>
      <c r="AB781" s="2"/>
      <c r="AC781" s="2"/>
      <c r="AD781" s="2"/>
      <c r="AE781" s="2"/>
      <c r="AF781" s="2"/>
      <c r="AG781" s="2"/>
      <c r="AH781" s="2"/>
    </row>
    <row r="782" spans="25:34" s="13" customFormat="1" ht="10.9" customHeight="1" x14ac:dyDescent="0.25">
      <c r="Y782" s="2"/>
      <c r="Z782" s="2"/>
      <c r="AA782" s="2"/>
      <c r="AB782" s="2"/>
      <c r="AC782" s="2"/>
      <c r="AD782" s="2"/>
      <c r="AE782" s="2"/>
      <c r="AF782" s="2"/>
      <c r="AG782" s="2"/>
      <c r="AH782" s="2"/>
    </row>
    <row r="783" spans="25:34" s="13" customFormat="1" ht="10.9" customHeight="1" x14ac:dyDescent="0.25">
      <c r="Y783" s="2"/>
      <c r="Z783" s="2"/>
      <c r="AA783" s="2"/>
      <c r="AB783" s="2"/>
      <c r="AC783" s="2"/>
      <c r="AD783" s="2"/>
      <c r="AE783" s="2"/>
      <c r="AF783" s="2"/>
      <c r="AG783" s="2"/>
      <c r="AH783" s="2"/>
    </row>
    <row r="784" spans="25:34" s="13" customFormat="1" ht="10.9" customHeight="1" x14ac:dyDescent="0.25">
      <c r="Y784" s="2"/>
      <c r="Z784" s="2"/>
      <c r="AA784" s="2"/>
      <c r="AB784" s="2"/>
      <c r="AC784" s="2"/>
      <c r="AD784" s="2"/>
      <c r="AE784" s="2"/>
      <c r="AF784" s="2"/>
      <c r="AG784" s="2"/>
      <c r="AH784" s="2"/>
    </row>
    <row r="785" spans="25:34" s="13" customFormat="1" ht="10.9" customHeight="1" x14ac:dyDescent="0.25">
      <c r="Y785" s="2"/>
      <c r="Z785" s="2"/>
      <c r="AA785" s="2"/>
      <c r="AB785" s="2"/>
      <c r="AC785" s="2"/>
      <c r="AD785" s="2"/>
      <c r="AE785" s="2"/>
      <c r="AF785" s="2"/>
      <c r="AG785" s="2"/>
      <c r="AH785" s="2"/>
    </row>
    <row r="786" spans="25:34" s="13" customFormat="1" ht="10.9" customHeight="1" x14ac:dyDescent="0.25">
      <c r="Y786" s="2"/>
      <c r="Z786" s="2"/>
      <c r="AA786" s="2"/>
      <c r="AB786" s="2"/>
      <c r="AC786" s="2"/>
      <c r="AD786" s="2"/>
      <c r="AE786" s="2"/>
      <c r="AF786" s="2"/>
      <c r="AG786" s="2"/>
      <c r="AH786" s="2"/>
    </row>
    <row r="787" spans="25:34" s="13" customFormat="1" ht="10.9" customHeight="1" x14ac:dyDescent="0.25">
      <c r="Y787" s="2"/>
      <c r="Z787" s="2"/>
      <c r="AA787" s="2"/>
      <c r="AB787" s="2"/>
      <c r="AC787" s="2"/>
      <c r="AD787" s="2"/>
      <c r="AE787" s="2"/>
      <c r="AF787" s="2"/>
      <c r="AG787" s="2"/>
      <c r="AH787" s="2"/>
    </row>
    <row r="788" spans="25:34" s="13" customFormat="1" ht="10.9" customHeight="1" x14ac:dyDescent="0.25">
      <c r="Y788" s="2"/>
      <c r="Z788" s="2"/>
      <c r="AA788" s="2"/>
      <c r="AB788" s="2"/>
      <c r="AC788" s="2"/>
      <c r="AD788" s="2"/>
      <c r="AE788" s="2"/>
      <c r="AF788" s="2"/>
      <c r="AG788" s="2"/>
      <c r="AH788" s="2"/>
    </row>
    <row r="789" spans="25:34" s="13" customFormat="1" ht="10.9" customHeight="1" x14ac:dyDescent="0.25">
      <c r="Y789" s="2"/>
      <c r="Z789" s="2"/>
      <c r="AA789" s="2"/>
      <c r="AB789" s="2"/>
      <c r="AC789" s="2"/>
      <c r="AD789" s="2"/>
      <c r="AE789" s="2"/>
      <c r="AF789" s="2"/>
      <c r="AG789" s="2"/>
      <c r="AH789" s="2"/>
    </row>
    <row r="790" spans="25:34" s="13" customFormat="1" ht="10.9" customHeight="1" x14ac:dyDescent="0.25">
      <c r="Y790" s="2"/>
      <c r="Z790" s="2"/>
      <c r="AA790" s="2"/>
      <c r="AB790" s="2"/>
      <c r="AC790" s="2"/>
      <c r="AD790" s="2"/>
      <c r="AE790" s="2"/>
      <c r="AF790" s="2"/>
      <c r="AG790" s="2"/>
      <c r="AH790" s="2"/>
    </row>
    <row r="791" spans="25:34" s="13" customFormat="1" ht="10.9" customHeight="1" x14ac:dyDescent="0.25">
      <c r="Y791" s="2"/>
      <c r="Z791" s="2"/>
      <c r="AA791" s="2"/>
      <c r="AB791" s="2"/>
      <c r="AC791" s="2"/>
      <c r="AD791" s="2"/>
      <c r="AE791" s="2"/>
      <c r="AF791" s="2"/>
      <c r="AG791" s="2"/>
      <c r="AH791" s="2"/>
    </row>
    <row r="792" spans="25:34" s="13" customFormat="1" ht="10.9" customHeight="1" x14ac:dyDescent="0.25">
      <c r="Y792" s="2"/>
      <c r="Z792" s="2"/>
      <c r="AA792" s="2"/>
      <c r="AB792" s="2"/>
      <c r="AC792" s="2"/>
      <c r="AD792" s="2"/>
      <c r="AE792" s="2"/>
      <c r="AF792" s="2"/>
      <c r="AG792" s="2"/>
      <c r="AH792" s="2"/>
    </row>
    <row r="793" spans="25:34" s="13" customFormat="1" ht="10.9" customHeight="1" x14ac:dyDescent="0.25">
      <c r="Y793" s="2"/>
      <c r="Z793" s="2"/>
      <c r="AA793" s="2"/>
      <c r="AB793" s="2"/>
      <c r="AC793" s="2"/>
      <c r="AD793" s="2"/>
      <c r="AE793" s="2"/>
      <c r="AF793" s="2"/>
      <c r="AG793" s="2"/>
      <c r="AH793" s="2"/>
    </row>
    <row r="794" spans="25:34" s="13" customFormat="1" ht="10.9" customHeight="1" x14ac:dyDescent="0.25">
      <c r="Y794" s="2"/>
      <c r="Z794" s="2"/>
      <c r="AA794" s="2"/>
      <c r="AB794" s="2"/>
      <c r="AC794" s="2"/>
      <c r="AD794" s="2"/>
      <c r="AE794" s="2"/>
      <c r="AF794" s="2"/>
      <c r="AG794" s="2"/>
      <c r="AH794" s="2"/>
    </row>
    <row r="795" spans="25:34" s="13" customFormat="1" ht="10.9" customHeight="1" x14ac:dyDescent="0.25">
      <c r="Y795" s="2"/>
      <c r="Z795" s="2"/>
      <c r="AA795" s="2"/>
      <c r="AB795" s="2"/>
      <c r="AC795" s="2"/>
      <c r="AD795" s="2"/>
      <c r="AE795" s="2"/>
      <c r="AF795" s="2"/>
      <c r="AG795" s="2"/>
      <c r="AH795" s="2"/>
    </row>
    <row r="796" spans="25:34" s="13" customFormat="1" ht="10.9" customHeight="1" x14ac:dyDescent="0.25">
      <c r="Y796" s="2"/>
      <c r="Z796" s="2"/>
      <c r="AA796" s="2"/>
      <c r="AB796" s="2"/>
      <c r="AC796" s="2"/>
      <c r="AD796" s="2"/>
      <c r="AE796" s="2"/>
      <c r="AF796" s="2"/>
      <c r="AG796" s="2"/>
      <c r="AH796" s="2"/>
    </row>
    <row r="797" spans="25:34" s="13" customFormat="1" ht="10.9" customHeight="1" x14ac:dyDescent="0.25">
      <c r="Y797" s="2"/>
      <c r="Z797" s="2"/>
      <c r="AA797" s="2"/>
      <c r="AB797" s="2"/>
      <c r="AC797" s="2"/>
      <c r="AD797" s="2"/>
      <c r="AE797" s="2"/>
      <c r="AF797" s="2"/>
      <c r="AG797" s="2"/>
      <c r="AH797" s="2"/>
    </row>
    <row r="798" spans="25:34" s="13" customFormat="1" ht="10.9" customHeight="1" x14ac:dyDescent="0.25">
      <c r="Y798" s="2"/>
      <c r="Z798" s="2"/>
      <c r="AA798" s="2"/>
      <c r="AB798" s="2"/>
      <c r="AC798" s="2"/>
      <c r="AD798" s="2"/>
      <c r="AE798" s="2"/>
      <c r="AF798" s="2"/>
      <c r="AG798" s="2"/>
      <c r="AH798" s="2"/>
    </row>
    <row r="799" spans="25:34" s="13" customFormat="1" ht="10.9" customHeight="1" x14ac:dyDescent="0.25">
      <c r="Y799" s="2"/>
      <c r="Z799" s="2"/>
      <c r="AA799" s="2"/>
      <c r="AB799" s="2"/>
      <c r="AC799" s="2"/>
      <c r="AD799" s="2"/>
      <c r="AE799" s="2"/>
      <c r="AF799" s="2"/>
      <c r="AG799" s="2"/>
      <c r="AH799" s="2"/>
    </row>
    <row r="800" spans="25:34" s="13" customFormat="1" ht="10.9" customHeight="1" x14ac:dyDescent="0.25">
      <c r="Y800" s="2"/>
      <c r="Z800" s="2"/>
      <c r="AA800" s="2"/>
      <c r="AB800" s="2"/>
      <c r="AC800" s="2"/>
      <c r="AD800" s="2"/>
      <c r="AE800" s="2"/>
      <c r="AF800" s="2"/>
      <c r="AG800" s="2"/>
      <c r="AH800" s="2"/>
    </row>
    <row r="801" spans="25:34" s="13" customFormat="1" ht="10.9" customHeight="1" x14ac:dyDescent="0.25">
      <c r="Y801" s="2"/>
      <c r="Z801" s="2"/>
      <c r="AA801" s="2"/>
      <c r="AB801" s="2"/>
      <c r="AC801" s="2"/>
      <c r="AD801" s="2"/>
      <c r="AE801" s="2"/>
      <c r="AF801" s="2"/>
      <c r="AG801" s="2"/>
      <c r="AH801" s="2"/>
    </row>
    <row r="802" spans="25:34" s="13" customFormat="1" ht="10.9" customHeight="1" x14ac:dyDescent="0.25">
      <c r="Y802" s="2"/>
      <c r="Z802" s="2"/>
      <c r="AA802" s="2"/>
      <c r="AB802" s="2"/>
      <c r="AC802" s="2"/>
      <c r="AD802" s="2"/>
      <c r="AE802" s="2"/>
      <c r="AF802" s="2"/>
      <c r="AG802" s="2"/>
      <c r="AH802" s="2"/>
    </row>
    <row r="803" spans="25:34" s="13" customFormat="1" ht="10.9" customHeight="1" x14ac:dyDescent="0.25">
      <c r="Y803" s="2"/>
      <c r="Z803" s="2"/>
      <c r="AA803" s="2"/>
      <c r="AB803" s="2"/>
      <c r="AC803" s="2"/>
      <c r="AD803" s="2"/>
      <c r="AE803" s="2"/>
      <c r="AF803" s="2"/>
      <c r="AG803" s="2"/>
      <c r="AH803" s="2"/>
    </row>
    <row r="804" spans="25:34" s="13" customFormat="1" ht="10.9" customHeight="1" x14ac:dyDescent="0.25">
      <c r="Y804" s="2"/>
      <c r="Z804" s="2"/>
      <c r="AA804" s="2"/>
      <c r="AB804" s="2"/>
      <c r="AC804" s="2"/>
      <c r="AD804" s="2"/>
      <c r="AE804" s="2"/>
      <c r="AF804" s="2"/>
      <c r="AG804" s="2"/>
      <c r="AH804" s="2"/>
    </row>
    <row r="805" spans="25:34" s="13" customFormat="1" ht="10.9" customHeight="1" x14ac:dyDescent="0.25">
      <c r="Y805" s="2"/>
      <c r="Z805" s="2"/>
      <c r="AA805" s="2"/>
      <c r="AB805" s="2"/>
      <c r="AC805" s="2"/>
      <c r="AD805" s="2"/>
      <c r="AE805" s="2"/>
      <c r="AF805" s="2"/>
      <c r="AG805" s="2"/>
      <c r="AH805" s="2"/>
    </row>
    <row r="806" spans="25:34" s="13" customFormat="1" ht="10.9" customHeight="1" x14ac:dyDescent="0.25">
      <c r="Y806" s="2"/>
      <c r="Z806" s="2"/>
      <c r="AA806" s="2"/>
      <c r="AB806" s="2"/>
      <c r="AC806" s="2"/>
      <c r="AD806" s="2"/>
      <c r="AE806" s="2"/>
      <c r="AF806" s="2"/>
      <c r="AG806" s="2"/>
      <c r="AH806" s="2"/>
    </row>
    <row r="807" spans="25:34" s="13" customFormat="1" ht="10.9" customHeight="1" x14ac:dyDescent="0.25">
      <c r="Y807" s="2"/>
      <c r="Z807" s="2"/>
      <c r="AA807" s="2"/>
      <c r="AB807" s="2"/>
      <c r="AC807" s="2"/>
      <c r="AD807" s="2"/>
      <c r="AE807" s="2"/>
      <c r="AF807" s="2"/>
      <c r="AG807" s="2"/>
      <c r="AH807" s="2"/>
    </row>
    <row r="808" spans="25:34" s="13" customFormat="1" ht="10.9" customHeight="1" x14ac:dyDescent="0.25">
      <c r="Y808" s="2"/>
      <c r="Z808" s="2"/>
      <c r="AA808" s="2"/>
      <c r="AB808" s="2"/>
      <c r="AC808" s="2"/>
      <c r="AD808" s="2"/>
      <c r="AE808" s="2"/>
      <c r="AF808" s="2"/>
      <c r="AG808" s="2"/>
      <c r="AH808" s="2"/>
    </row>
    <row r="809" spans="25:34" s="13" customFormat="1" ht="10.9" customHeight="1" x14ac:dyDescent="0.25">
      <c r="Y809" s="2"/>
      <c r="Z809" s="2"/>
      <c r="AA809" s="2"/>
      <c r="AB809" s="2"/>
      <c r="AC809" s="2"/>
      <c r="AD809" s="2"/>
      <c r="AE809" s="2"/>
      <c r="AF809" s="2"/>
      <c r="AG809" s="2"/>
      <c r="AH809" s="2"/>
    </row>
    <row r="810" spans="25:34" s="13" customFormat="1" ht="10.9" customHeight="1" x14ac:dyDescent="0.25">
      <c r="Y810" s="2"/>
      <c r="Z810" s="2"/>
      <c r="AA810" s="2"/>
      <c r="AB810" s="2"/>
      <c r="AC810" s="2"/>
      <c r="AD810" s="2"/>
      <c r="AE810" s="2"/>
      <c r="AF810" s="2"/>
      <c r="AG810" s="2"/>
      <c r="AH810" s="2"/>
    </row>
    <row r="811" spans="25:34" s="13" customFormat="1" ht="10.9" customHeight="1" x14ac:dyDescent="0.25">
      <c r="Y811" s="2"/>
      <c r="Z811" s="2"/>
      <c r="AA811" s="2"/>
      <c r="AB811" s="2"/>
      <c r="AC811" s="2"/>
      <c r="AD811" s="2"/>
      <c r="AE811" s="2"/>
      <c r="AF811" s="2"/>
      <c r="AG811" s="2"/>
      <c r="AH811" s="2"/>
    </row>
    <row r="812" spans="25:34" s="13" customFormat="1" ht="10.9" customHeight="1" x14ac:dyDescent="0.25">
      <c r="Y812" s="2"/>
      <c r="Z812" s="2"/>
      <c r="AA812" s="2"/>
      <c r="AB812" s="2"/>
      <c r="AC812" s="2"/>
      <c r="AD812" s="2"/>
      <c r="AE812" s="2"/>
      <c r="AF812" s="2"/>
      <c r="AG812" s="2"/>
      <c r="AH812" s="2"/>
    </row>
    <row r="813" spans="25:34" s="13" customFormat="1" ht="10.9" customHeight="1" x14ac:dyDescent="0.25">
      <c r="Y813" s="2"/>
      <c r="Z813" s="2"/>
      <c r="AA813" s="2"/>
      <c r="AB813" s="2"/>
      <c r="AC813" s="2"/>
      <c r="AD813" s="2"/>
      <c r="AE813" s="2"/>
      <c r="AF813" s="2"/>
      <c r="AG813" s="2"/>
      <c r="AH813" s="2"/>
    </row>
    <row r="814" spans="25:34" s="13" customFormat="1" ht="10.9" customHeight="1" x14ac:dyDescent="0.25">
      <c r="Y814" s="2"/>
      <c r="Z814" s="2"/>
      <c r="AA814" s="2"/>
      <c r="AB814" s="2"/>
      <c r="AC814" s="2"/>
      <c r="AD814" s="2"/>
      <c r="AE814" s="2"/>
      <c r="AF814" s="2"/>
      <c r="AG814" s="2"/>
      <c r="AH814" s="2"/>
    </row>
    <row r="815" spans="25:34" s="13" customFormat="1" ht="10.9" customHeight="1" x14ac:dyDescent="0.25">
      <c r="Y815" s="2"/>
      <c r="Z815" s="2"/>
      <c r="AA815" s="2"/>
      <c r="AB815" s="2"/>
      <c r="AC815" s="2"/>
      <c r="AD815" s="2"/>
      <c r="AE815" s="2"/>
      <c r="AF815" s="2"/>
      <c r="AG815" s="2"/>
      <c r="AH815" s="2"/>
    </row>
    <row r="816" spans="25:34" s="13" customFormat="1" ht="10.9" customHeight="1" x14ac:dyDescent="0.25">
      <c r="Y816" s="2"/>
      <c r="Z816" s="2"/>
      <c r="AA816" s="2"/>
      <c r="AB816" s="2"/>
      <c r="AC816" s="2"/>
      <c r="AD816" s="2"/>
      <c r="AE816" s="2"/>
      <c r="AF816" s="2"/>
      <c r="AG816" s="2"/>
      <c r="AH816" s="2"/>
    </row>
    <row r="817" spans="25:34" s="13" customFormat="1" ht="10.9" customHeight="1" x14ac:dyDescent="0.25">
      <c r="Y817" s="2"/>
      <c r="Z817" s="2"/>
      <c r="AA817" s="2"/>
      <c r="AB817" s="2"/>
      <c r="AC817" s="2"/>
      <c r="AD817" s="2"/>
      <c r="AE817" s="2"/>
      <c r="AF817" s="2"/>
      <c r="AG817" s="2"/>
      <c r="AH817" s="2"/>
    </row>
    <row r="818" spans="25:34" s="13" customFormat="1" ht="10.9" customHeight="1" x14ac:dyDescent="0.25">
      <c r="Y818" s="2"/>
      <c r="Z818" s="2"/>
      <c r="AA818" s="2"/>
      <c r="AB818" s="2"/>
      <c r="AC818" s="2"/>
      <c r="AD818" s="2"/>
      <c r="AE818" s="2"/>
      <c r="AF818" s="2"/>
      <c r="AG818" s="2"/>
      <c r="AH818" s="2"/>
    </row>
    <row r="819" spans="25:34" s="13" customFormat="1" ht="10.9" customHeight="1" x14ac:dyDescent="0.25">
      <c r="Y819" s="2"/>
      <c r="Z819" s="2"/>
      <c r="AA819" s="2"/>
      <c r="AB819" s="2"/>
      <c r="AC819" s="2"/>
      <c r="AD819" s="2"/>
      <c r="AE819" s="2"/>
      <c r="AF819" s="2"/>
      <c r="AG819" s="2"/>
      <c r="AH819" s="2"/>
    </row>
    <row r="820" spans="25:34" s="13" customFormat="1" ht="10.9" customHeight="1" x14ac:dyDescent="0.25">
      <c r="Y820" s="2"/>
      <c r="Z820" s="2"/>
      <c r="AA820" s="2"/>
      <c r="AB820" s="2"/>
      <c r="AC820" s="2"/>
      <c r="AD820" s="2"/>
      <c r="AE820" s="2"/>
      <c r="AF820" s="2"/>
      <c r="AG820" s="2"/>
      <c r="AH820" s="2"/>
    </row>
    <row r="821" spans="25:34" s="13" customFormat="1" ht="10.9" customHeight="1" x14ac:dyDescent="0.25">
      <c r="Y821" s="2"/>
      <c r="Z821" s="2"/>
      <c r="AA821" s="2"/>
      <c r="AB821" s="2"/>
      <c r="AC821" s="2"/>
      <c r="AD821" s="2"/>
      <c r="AE821" s="2"/>
      <c r="AF821" s="2"/>
      <c r="AG821" s="2"/>
      <c r="AH821" s="2"/>
    </row>
    <row r="822" spans="25:34" s="13" customFormat="1" ht="10.9" customHeight="1" x14ac:dyDescent="0.25">
      <c r="Y822" s="2"/>
      <c r="Z822" s="2"/>
      <c r="AA822" s="2"/>
      <c r="AB822" s="2"/>
      <c r="AC822" s="2"/>
      <c r="AD822" s="2"/>
      <c r="AE822" s="2"/>
      <c r="AF822" s="2"/>
      <c r="AG822" s="2"/>
      <c r="AH822" s="2"/>
    </row>
    <row r="823" spans="25:34" s="13" customFormat="1" ht="10.9" customHeight="1" x14ac:dyDescent="0.25">
      <c r="Y823" s="2"/>
      <c r="Z823" s="2"/>
      <c r="AA823" s="2"/>
      <c r="AB823" s="2"/>
      <c r="AC823" s="2"/>
      <c r="AD823" s="2"/>
      <c r="AE823" s="2"/>
      <c r="AF823" s="2"/>
      <c r="AG823" s="2"/>
      <c r="AH823" s="2"/>
    </row>
    <row r="824" spans="25:34" s="13" customFormat="1" ht="10.9" customHeight="1" x14ac:dyDescent="0.25">
      <c r="Y824" s="2"/>
      <c r="Z824" s="2"/>
      <c r="AA824" s="2"/>
      <c r="AB824" s="2"/>
      <c r="AC824" s="2"/>
      <c r="AD824" s="2"/>
      <c r="AE824" s="2"/>
      <c r="AF824" s="2"/>
      <c r="AG824" s="2"/>
      <c r="AH824" s="2"/>
    </row>
    <row r="825" spans="25:34" s="13" customFormat="1" ht="10.9" customHeight="1" x14ac:dyDescent="0.25">
      <c r="Y825" s="2"/>
      <c r="Z825" s="2"/>
      <c r="AA825" s="2"/>
      <c r="AB825" s="2"/>
      <c r="AC825" s="2"/>
      <c r="AD825" s="2"/>
      <c r="AE825" s="2"/>
      <c r="AF825" s="2"/>
      <c r="AG825" s="2"/>
      <c r="AH825" s="2"/>
    </row>
    <row r="826" spans="25:34" s="13" customFormat="1" ht="10.9" customHeight="1" x14ac:dyDescent="0.25">
      <c r="Y826" s="2"/>
      <c r="Z826" s="2"/>
      <c r="AA826" s="2"/>
      <c r="AB826" s="2"/>
      <c r="AC826" s="2"/>
      <c r="AD826" s="2"/>
      <c r="AE826" s="2"/>
      <c r="AF826" s="2"/>
      <c r="AG826" s="2"/>
      <c r="AH826" s="2"/>
    </row>
    <row r="827" spans="25:34" s="13" customFormat="1" ht="10.9" customHeight="1" x14ac:dyDescent="0.25">
      <c r="Y827" s="2"/>
      <c r="Z827" s="2"/>
      <c r="AA827" s="2"/>
      <c r="AB827" s="2"/>
      <c r="AC827" s="2"/>
      <c r="AD827" s="2"/>
      <c r="AE827" s="2"/>
      <c r="AF827" s="2"/>
      <c r="AG827" s="2"/>
      <c r="AH827" s="2"/>
    </row>
    <row r="828" spans="25:34" s="13" customFormat="1" ht="10.9" customHeight="1" x14ac:dyDescent="0.25">
      <c r="Y828" s="2"/>
      <c r="Z828" s="2"/>
      <c r="AA828" s="2"/>
      <c r="AB828" s="2"/>
      <c r="AC828" s="2"/>
      <c r="AD828" s="2"/>
      <c r="AE828" s="2"/>
      <c r="AF828" s="2"/>
      <c r="AG828" s="2"/>
      <c r="AH828" s="2"/>
    </row>
    <row r="829" spans="25:34" s="13" customFormat="1" ht="10.9" customHeight="1" x14ac:dyDescent="0.25">
      <c r="Y829" s="2"/>
      <c r="Z829" s="2"/>
      <c r="AA829" s="2"/>
      <c r="AB829" s="2"/>
      <c r="AC829" s="2"/>
      <c r="AD829" s="2"/>
      <c r="AE829" s="2"/>
      <c r="AF829" s="2"/>
      <c r="AG829" s="2"/>
      <c r="AH829" s="2"/>
    </row>
    <row r="830" spans="25:34" s="13" customFormat="1" ht="10.9" customHeight="1" x14ac:dyDescent="0.25">
      <c r="Y830" s="2"/>
      <c r="Z830" s="2"/>
      <c r="AA830" s="2"/>
      <c r="AB830" s="2"/>
      <c r="AC830" s="2"/>
      <c r="AD830" s="2"/>
      <c r="AE830" s="2"/>
      <c r="AF830" s="2"/>
      <c r="AG830" s="2"/>
      <c r="AH830" s="2"/>
    </row>
    <row r="831" spans="25:34" s="13" customFormat="1" ht="10.9" customHeight="1" x14ac:dyDescent="0.25">
      <c r="Y831" s="2"/>
      <c r="Z831" s="2"/>
      <c r="AA831" s="2"/>
      <c r="AB831" s="2"/>
      <c r="AC831" s="2"/>
      <c r="AD831" s="2"/>
      <c r="AE831" s="2"/>
      <c r="AF831" s="2"/>
      <c r="AG831" s="2"/>
      <c r="AH831" s="2"/>
    </row>
    <row r="832" spans="25:34" s="13" customFormat="1" ht="10.9" customHeight="1" x14ac:dyDescent="0.25">
      <c r="Y832" s="2"/>
      <c r="Z832" s="2"/>
      <c r="AA832" s="2"/>
      <c r="AB832" s="2"/>
      <c r="AC832" s="2"/>
      <c r="AD832" s="2"/>
      <c r="AE832" s="2"/>
      <c r="AF832" s="2"/>
      <c r="AG832" s="2"/>
      <c r="AH832" s="2"/>
    </row>
    <row r="833" spans="25:34" s="13" customFormat="1" ht="10.9" customHeight="1" x14ac:dyDescent="0.25">
      <c r="Y833" s="2"/>
      <c r="Z833" s="2"/>
      <c r="AA833" s="2"/>
      <c r="AB833" s="2"/>
      <c r="AC833" s="2"/>
      <c r="AD833" s="2"/>
      <c r="AE833" s="2"/>
      <c r="AF833" s="2"/>
      <c r="AG833" s="2"/>
      <c r="AH833" s="2"/>
    </row>
    <row r="834" spans="25:34" s="13" customFormat="1" ht="10.9" customHeight="1" x14ac:dyDescent="0.25">
      <c r="Y834" s="2"/>
      <c r="Z834" s="2"/>
      <c r="AA834" s="2"/>
      <c r="AB834" s="2"/>
      <c r="AC834" s="2"/>
      <c r="AD834" s="2"/>
      <c r="AE834" s="2"/>
      <c r="AF834" s="2"/>
      <c r="AG834" s="2"/>
      <c r="AH834" s="2"/>
    </row>
    <row r="835" spans="25:34" s="13" customFormat="1" ht="10.9" customHeight="1" x14ac:dyDescent="0.25">
      <c r="Y835" s="2"/>
      <c r="Z835" s="2"/>
      <c r="AA835" s="2"/>
      <c r="AB835" s="2"/>
      <c r="AC835" s="2"/>
      <c r="AD835" s="2"/>
      <c r="AE835" s="2"/>
      <c r="AF835" s="2"/>
      <c r="AG835" s="2"/>
      <c r="AH835" s="2"/>
    </row>
    <row r="836" spans="25:34" s="13" customFormat="1" ht="10.9" customHeight="1" x14ac:dyDescent="0.25">
      <c r="Y836" s="2"/>
      <c r="Z836" s="2"/>
      <c r="AA836" s="2"/>
      <c r="AB836" s="2"/>
      <c r="AC836" s="2"/>
      <c r="AD836" s="2"/>
      <c r="AE836" s="2"/>
      <c r="AF836" s="2"/>
      <c r="AG836" s="2"/>
      <c r="AH836" s="2"/>
    </row>
    <row r="837" spans="25:34" s="13" customFormat="1" ht="10.9" customHeight="1" x14ac:dyDescent="0.25">
      <c r="Y837" s="2"/>
      <c r="Z837" s="2"/>
      <c r="AA837" s="2"/>
      <c r="AB837" s="2"/>
      <c r="AC837" s="2"/>
      <c r="AD837" s="2"/>
      <c r="AE837" s="2"/>
      <c r="AF837" s="2"/>
      <c r="AG837" s="2"/>
      <c r="AH837" s="2"/>
    </row>
    <row r="838" spans="25:34" s="13" customFormat="1" ht="10.9" customHeight="1" x14ac:dyDescent="0.25">
      <c r="Y838" s="2"/>
      <c r="Z838" s="2"/>
      <c r="AA838" s="2"/>
      <c r="AB838" s="2"/>
      <c r="AC838" s="2"/>
      <c r="AD838" s="2"/>
      <c r="AE838" s="2"/>
      <c r="AF838" s="2"/>
      <c r="AG838" s="2"/>
      <c r="AH838" s="2"/>
    </row>
    <row r="839" spans="25:34" s="13" customFormat="1" ht="10.9" customHeight="1" x14ac:dyDescent="0.25">
      <c r="Y839" s="2"/>
      <c r="Z839" s="2"/>
      <c r="AA839" s="2"/>
      <c r="AB839" s="2"/>
      <c r="AC839" s="2"/>
      <c r="AD839" s="2"/>
      <c r="AE839" s="2"/>
      <c r="AF839" s="2"/>
      <c r="AG839" s="2"/>
      <c r="AH839" s="2"/>
    </row>
    <row r="840" spans="25:34" s="13" customFormat="1" ht="10.9" customHeight="1" x14ac:dyDescent="0.25">
      <c r="Y840" s="2"/>
      <c r="Z840" s="2"/>
      <c r="AA840" s="2"/>
      <c r="AB840" s="2"/>
      <c r="AC840" s="2"/>
      <c r="AD840" s="2"/>
      <c r="AE840" s="2"/>
      <c r="AF840" s="2"/>
      <c r="AG840" s="2"/>
      <c r="AH840" s="2"/>
    </row>
    <row r="841" spans="25:34" s="13" customFormat="1" ht="10.9" customHeight="1" x14ac:dyDescent="0.25">
      <c r="Y841" s="2"/>
      <c r="Z841" s="2"/>
      <c r="AA841" s="2"/>
      <c r="AB841" s="2"/>
      <c r="AC841" s="2"/>
      <c r="AD841" s="2"/>
      <c r="AE841" s="2"/>
      <c r="AF841" s="2"/>
      <c r="AG841" s="2"/>
      <c r="AH841" s="2"/>
    </row>
    <row r="842" spans="25:34" s="13" customFormat="1" ht="10.9" customHeight="1" x14ac:dyDescent="0.25">
      <c r="Y842" s="2"/>
      <c r="Z842" s="2"/>
      <c r="AA842" s="2"/>
      <c r="AB842" s="2"/>
      <c r="AC842" s="2"/>
      <c r="AD842" s="2"/>
      <c r="AE842" s="2"/>
      <c r="AF842" s="2"/>
      <c r="AG842" s="2"/>
      <c r="AH842" s="2"/>
    </row>
    <row r="843" spans="25:34" s="13" customFormat="1" ht="10.9" customHeight="1" x14ac:dyDescent="0.25">
      <c r="Y843" s="2"/>
      <c r="Z843" s="2"/>
      <c r="AA843" s="2"/>
      <c r="AB843" s="2"/>
      <c r="AC843" s="2"/>
      <c r="AD843" s="2"/>
      <c r="AE843" s="2"/>
      <c r="AF843" s="2"/>
      <c r="AG843" s="2"/>
      <c r="AH843" s="2"/>
    </row>
    <row r="844" spans="25:34" s="13" customFormat="1" ht="10.9" customHeight="1" x14ac:dyDescent="0.25">
      <c r="Y844" s="2"/>
      <c r="Z844" s="2"/>
      <c r="AA844" s="2"/>
      <c r="AB844" s="2"/>
      <c r="AC844" s="2"/>
      <c r="AD844" s="2"/>
      <c r="AE844" s="2"/>
      <c r="AF844" s="2"/>
      <c r="AG844" s="2"/>
      <c r="AH844" s="2"/>
    </row>
    <row r="845" spans="25:34" s="13" customFormat="1" ht="10.9" customHeight="1" x14ac:dyDescent="0.25">
      <c r="Y845" s="2"/>
      <c r="Z845" s="2"/>
      <c r="AA845" s="2"/>
      <c r="AB845" s="2"/>
      <c r="AC845" s="2"/>
      <c r="AD845" s="2"/>
      <c r="AE845" s="2"/>
      <c r="AF845" s="2"/>
      <c r="AG845" s="2"/>
      <c r="AH845" s="2"/>
    </row>
    <row r="846" spans="25:34" s="13" customFormat="1" ht="10.9" customHeight="1" x14ac:dyDescent="0.25">
      <c r="Y846" s="2"/>
      <c r="Z846" s="2"/>
      <c r="AA846" s="2"/>
      <c r="AB846" s="2"/>
      <c r="AC846" s="2"/>
      <c r="AD846" s="2"/>
      <c r="AE846" s="2"/>
      <c r="AF846" s="2"/>
      <c r="AG846" s="2"/>
      <c r="AH846" s="2"/>
    </row>
    <row r="847" spans="25:34" s="13" customFormat="1" ht="10.9" customHeight="1" x14ac:dyDescent="0.25">
      <c r="Y847" s="2"/>
      <c r="Z847" s="2"/>
      <c r="AA847" s="2"/>
      <c r="AB847" s="2"/>
      <c r="AC847" s="2"/>
      <c r="AD847" s="2"/>
      <c r="AE847" s="2"/>
      <c r="AF847" s="2"/>
      <c r="AG847" s="2"/>
      <c r="AH847" s="2"/>
    </row>
    <row r="848" spans="25:34" s="13" customFormat="1" ht="10.9" customHeight="1" x14ac:dyDescent="0.25">
      <c r="Y848" s="2"/>
      <c r="Z848" s="2"/>
      <c r="AA848" s="2"/>
      <c r="AB848" s="2"/>
      <c r="AC848" s="2"/>
      <c r="AD848" s="2"/>
      <c r="AE848" s="2"/>
      <c r="AF848" s="2"/>
      <c r="AG848" s="2"/>
      <c r="AH848" s="2"/>
    </row>
    <row r="849" spans="25:34" s="13" customFormat="1" ht="10.9" customHeight="1" x14ac:dyDescent="0.25">
      <c r="Y849" s="2"/>
      <c r="Z849" s="2"/>
      <c r="AA849" s="2"/>
      <c r="AB849" s="2"/>
      <c r="AC849" s="2"/>
      <c r="AD849" s="2"/>
      <c r="AE849" s="2"/>
      <c r="AF849" s="2"/>
      <c r="AG849" s="2"/>
      <c r="AH849" s="2"/>
    </row>
    <row r="850" spans="25:34" s="13" customFormat="1" ht="10.9" customHeight="1" x14ac:dyDescent="0.25">
      <c r="Y850" s="2"/>
      <c r="Z850" s="2"/>
      <c r="AA850" s="2"/>
      <c r="AB850" s="2"/>
      <c r="AC850" s="2"/>
      <c r="AD850" s="2"/>
      <c r="AE850" s="2"/>
      <c r="AF850" s="2"/>
      <c r="AG850" s="2"/>
      <c r="AH850" s="2"/>
    </row>
    <row r="851" spans="25:34" s="13" customFormat="1" ht="10.9" customHeight="1" x14ac:dyDescent="0.25">
      <c r="Y851" s="2"/>
      <c r="Z851" s="2"/>
      <c r="AA851" s="2"/>
      <c r="AB851" s="2"/>
      <c r="AC851" s="2"/>
      <c r="AD851" s="2"/>
      <c r="AE851" s="2"/>
      <c r="AF851" s="2"/>
      <c r="AG851" s="2"/>
      <c r="AH851" s="2"/>
    </row>
    <row r="852" spans="25:34" s="13" customFormat="1" ht="10.9" customHeight="1" x14ac:dyDescent="0.25">
      <c r="Y852" s="2"/>
      <c r="Z852" s="2"/>
      <c r="AA852" s="2"/>
      <c r="AB852" s="2"/>
      <c r="AC852" s="2"/>
      <c r="AD852" s="2"/>
      <c r="AE852" s="2"/>
      <c r="AF852" s="2"/>
      <c r="AG852" s="2"/>
      <c r="AH852" s="2"/>
    </row>
    <row r="853" spans="25:34" s="13" customFormat="1" ht="10.9" customHeight="1" x14ac:dyDescent="0.25">
      <c r="Y853" s="2"/>
      <c r="Z853" s="2"/>
      <c r="AA853" s="2"/>
      <c r="AB853" s="2"/>
      <c r="AC853" s="2"/>
      <c r="AD853" s="2"/>
      <c r="AE853" s="2"/>
      <c r="AF853" s="2"/>
      <c r="AG853" s="2"/>
      <c r="AH853" s="2"/>
    </row>
    <row r="854" spans="25:34" s="13" customFormat="1" ht="10.9" customHeight="1" x14ac:dyDescent="0.25">
      <c r="Y854" s="2"/>
      <c r="Z854" s="2"/>
      <c r="AA854" s="2"/>
      <c r="AB854" s="2"/>
      <c r="AC854" s="2"/>
      <c r="AD854" s="2"/>
      <c r="AE854" s="2"/>
      <c r="AF854" s="2"/>
      <c r="AG854" s="2"/>
      <c r="AH854" s="2"/>
    </row>
    <row r="855" spans="25:34" s="13" customFormat="1" ht="10.9" customHeight="1" x14ac:dyDescent="0.25">
      <c r="Y855" s="2"/>
      <c r="Z855" s="2"/>
      <c r="AA855" s="2"/>
      <c r="AB855" s="2"/>
      <c r="AC855" s="2"/>
      <c r="AD855" s="2"/>
      <c r="AE855" s="2"/>
      <c r="AF855" s="2"/>
      <c r="AG855" s="2"/>
      <c r="AH855" s="2"/>
    </row>
    <row r="856" spans="25:34" s="13" customFormat="1" ht="10.9" customHeight="1" x14ac:dyDescent="0.25">
      <c r="Y856" s="2"/>
      <c r="Z856" s="2"/>
      <c r="AA856" s="2"/>
      <c r="AB856" s="2"/>
      <c r="AC856" s="2"/>
      <c r="AD856" s="2"/>
      <c r="AE856" s="2"/>
      <c r="AF856" s="2"/>
      <c r="AG856" s="2"/>
      <c r="AH856" s="2"/>
    </row>
    <row r="857" spans="25:34" s="13" customFormat="1" ht="10.9" customHeight="1" x14ac:dyDescent="0.25">
      <c r="Y857" s="2"/>
      <c r="Z857" s="2"/>
      <c r="AA857" s="2"/>
      <c r="AB857" s="2"/>
      <c r="AC857" s="2"/>
      <c r="AD857" s="2"/>
      <c r="AE857" s="2"/>
      <c r="AF857" s="2"/>
      <c r="AG857" s="2"/>
      <c r="AH857" s="2"/>
    </row>
    <row r="858" spans="25:34" s="13" customFormat="1" ht="10.9" customHeight="1" x14ac:dyDescent="0.25">
      <c r="Y858" s="2"/>
      <c r="Z858" s="2"/>
      <c r="AA858" s="2"/>
      <c r="AB858" s="2"/>
      <c r="AC858" s="2"/>
      <c r="AD858" s="2"/>
      <c r="AE858" s="2"/>
      <c r="AF858" s="2"/>
      <c r="AG858" s="2"/>
      <c r="AH858" s="2"/>
    </row>
    <row r="859" spans="25:34" s="13" customFormat="1" ht="10.9" customHeight="1" x14ac:dyDescent="0.25">
      <c r="Y859" s="2"/>
      <c r="Z859" s="2"/>
      <c r="AA859" s="2"/>
      <c r="AB859" s="2"/>
      <c r="AC859" s="2"/>
      <c r="AD859" s="2"/>
      <c r="AE859" s="2"/>
      <c r="AF859" s="2"/>
      <c r="AG859" s="2"/>
      <c r="AH859" s="2"/>
    </row>
    <row r="860" spans="25:34" s="13" customFormat="1" ht="10.9" customHeight="1" x14ac:dyDescent="0.25">
      <c r="Y860" s="2"/>
      <c r="Z860" s="2"/>
      <c r="AA860" s="2"/>
      <c r="AB860" s="2"/>
      <c r="AC860" s="2"/>
      <c r="AD860" s="2"/>
      <c r="AE860" s="2"/>
      <c r="AF860" s="2"/>
      <c r="AG860" s="2"/>
      <c r="AH860" s="2"/>
    </row>
    <row r="861" spans="25:34" s="13" customFormat="1" ht="10.9" customHeight="1" x14ac:dyDescent="0.25">
      <c r="Y861" s="2"/>
      <c r="Z861" s="2"/>
      <c r="AA861" s="2"/>
      <c r="AB861" s="2"/>
      <c r="AC861" s="2"/>
      <c r="AD861" s="2"/>
      <c r="AE861" s="2"/>
      <c r="AF861" s="2"/>
      <c r="AG861" s="2"/>
      <c r="AH861" s="2"/>
    </row>
    <row r="862" spans="25:34" s="13" customFormat="1" ht="10.9" customHeight="1" x14ac:dyDescent="0.25">
      <c r="Y862" s="2"/>
      <c r="Z862" s="2"/>
      <c r="AA862" s="2"/>
      <c r="AB862" s="2"/>
      <c r="AC862" s="2"/>
      <c r="AD862" s="2"/>
      <c r="AE862" s="2"/>
      <c r="AF862" s="2"/>
      <c r="AG862" s="2"/>
      <c r="AH862" s="2"/>
    </row>
    <row r="863" spans="25:34" s="13" customFormat="1" ht="10.9" customHeight="1" x14ac:dyDescent="0.25">
      <c r="Y863" s="2"/>
      <c r="Z863" s="2"/>
      <c r="AA863" s="2"/>
      <c r="AB863" s="2"/>
      <c r="AC863" s="2"/>
      <c r="AD863" s="2"/>
      <c r="AE863" s="2"/>
      <c r="AF863" s="2"/>
      <c r="AG863" s="2"/>
      <c r="AH863" s="2"/>
    </row>
    <row r="864" spans="25:34" s="13" customFormat="1" ht="10.9" customHeight="1" x14ac:dyDescent="0.25">
      <c r="Y864" s="2"/>
      <c r="Z864" s="2"/>
      <c r="AA864" s="2"/>
      <c r="AB864" s="2"/>
      <c r="AC864" s="2"/>
      <c r="AD864" s="2"/>
      <c r="AE864" s="2"/>
      <c r="AF864" s="2"/>
      <c r="AG864" s="2"/>
      <c r="AH864" s="2"/>
    </row>
    <row r="865" spans="25:34" s="13" customFormat="1" ht="10.9" customHeight="1" x14ac:dyDescent="0.25">
      <c r="Y865" s="2"/>
      <c r="Z865" s="2"/>
      <c r="AA865" s="2"/>
      <c r="AB865" s="2"/>
      <c r="AC865" s="2"/>
      <c r="AD865" s="2"/>
      <c r="AE865" s="2"/>
      <c r="AF865" s="2"/>
      <c r="AG865" s="2"/>
      <c r="AH865" s="2"/>
    </row>
    <row r="866" spans="25:34" s="13" customFormat="1" ht="10.9" customHeight="1" x14ac:dyDescent="0.25">
      <c r="Y866" s="2"/>
      <c r="Z866" s="2"/>
      <c r="AA866" s="2"/>
      <c r="AB866" s="2"/>
      <c r="AC866" s="2"/>
      <c r="AD866" s="2"/>
      <c r="AE866" s="2"/>
      <c r="AF866" s="2"/>
      <c r="AG866" s="2"/>
      <c r="AH866" s="2"/>
    </row>
    <row r="867" spans="25:34" s="13" customFormat="1" ht="10.9" customHeight="1" x14ac:dyDescent="0.25">
      <c r="Y867" s="2"/>
      <c r="Z867" s="2"/>
      <c r="AA867" s="2"/>
      <c r="AB867" s="2"/>
      <c r="AC867" s="2"/>
      <c r="AD867" s="2"/>
      <c r="AE867" s="2"/>
      <c r="AF867" s="2"/>
      <c r="AG867" s="2"/>
      <c r="AH867" s="2"/>
    </row>
    <row r="868" spans="25:34" s="13" customFormat="1" ht="10.9" customHeight="1" x14ac:dyDescent="0.25">
      <c r="Y868" s="2"/>
      <c r="Z868" s="2"/>
      <c r="AA868" s="2"/>
      <c r="AB868" s="2"/>
      <c r="AC868" s="2"/>
      <c r="AD868" s="2"/>
      <c r="AE868" s="2"/>
      <c r="AF868" s="2"/>
      <c r="AG868" s="2"/>
      <c r="AH868" s="2"/>
    </row>
    <row r="869" spans="25:34" s="13" customFormat="1" ht="10.9" customHeight="1" x14ac:dyDescent="0.25">
      <c r="Y869" s="2"/>
      <c r="Z869" s="2"/>
      <c r="AA869" s="2"/>
      <c r="AB869" s="2"/>
      <c r="AC869" s="2"/>
      <c r="AD869" s="2"/>
      <c r="AE869" s="2"/>
      <c r="AF869" s="2"/>
      <c r="AG869" s="2"/>
      <c r="AH869" s="2"/>
    </row>
    <row r="870" spans="25:34" s="13" customFormat="1" ht="10.9" customHeight="1" x14ac:dyDescent="0.25">
      <c r="Y870" s="2"/>
      <c r="Z870" s="2"/>
      <c r="AA870" s="2"/>
      <c r="AB870" s="2"/>
      <c r="AC870" s="2"/>
      <c r="AD870" s="2"/>
      <c r="AE870" s="2"/>
      <c r="AF870" s="2"/>
      <c r="AG870" s="2"/>
      <c r="AH870" s="2"/>
    </row>
    <row r="871" spans="25:34" s="13" customFormat="1" ht="10.9" customHeight="1" x14ac:dyDescent="0.25">
      <c r="Y871" s="2"/>
      <c r="Z871" s="2"/>
      <c r="AA871" s="2"/>
      <c r="AB871" s="2"/>
      <c r="AC871" s="2"/>
      <c r="AD871" s="2"/>
      <c r="AE871" s="2"/>
      <c r="AF871" s="2"/>
      <c r="AG871" s="2"/>
      <c r="AH871" s="2"/>
    </row>
    <row r="872" spans="25:34" s="13" customFormat="1" ht="10.9" customHeight="1" x14ac:dyDescent="0.25">
      <c r="Y872" s="2"/>
      <c r="Z872" s="2"/>
      <c r="AA872" s="2"/>
      <c r="AB872" s="2"/>
      <c r="AC872" s="2"/>
      <c r="AD872" s="2"/>
      <c r="AE872" s="2"/>
      <c r="AF872" s="2"/>
      <c r="AG872" s="2"/>
      <c r="AH872" s="2"/>
    </row>
    <row r="873" spans="25:34" s="13" customFormat="1" ht="10.9" customHeight="1" x14ac:dyDescent="0.25">
      <c r="Y873" s="2"/>
      <c r="Z873" s="2"/>
      <c r="AA873" s="2"/>
      <c r="AB873" s="2"/>
      <c r="AC873" s="2"/>
      <c r="AD873" s="2"/>
      <c r="AE873" s="2"/>
      <c r="AF873" s="2"/>
      <c r="AG873" s="2"/>
      <c r="AH873" s="2"/>
    </row>
    <row r="874" spans="25:34" s="13" customFormat="1" ht="10.9" customHeight="1" x14ac:dyDescent="0.25">
      <c r="Y874" s="2"/>
      <c r="Z874" s="2"/>
      <c r="AA874" s="2"/>
      <c r="AB874" s="2"/>
      <c r="AC874" s="2"/>
      <c r="AD874" s="2"/>
      <c r="AE874" s="2"/>
      <c r="AF874" s="2"/>
      <c r="AG874" s="2"/>
      <c r="AH874" s="2"/>
    </row>
    <row r="875" spans="25:34" s="13" customFormat="1" ht="10.9" customHeight="1" x14ac:dyDescent="0.25">
      <c r="Y875" s="2"/>
      <c r="Z875" s="2"/>
      <c r="AA875" s="2"/>
      <c r="AB875" s="2"/>
      <c r="AC875" s="2"/>
      <c r="AD875" s="2"/>
      <c r="AE875" s="2"/>
      <c r="AF875" s="2"/>
      <c r="AG875" s="2"/>
      <c r="AH875" s="2"/>
    </row>
    <row r="876" spans="25:34" s="13" customFormat="1" ht="10.9" customHeight="1" x14ac:dyDescent="0.25">
      <c r="Y876" s="2"/>
      <c r="Z876" s="2"/>
      <c r="AA876" s="2"/>
      <c r="AB876" s="2"/>
      <c r="AC876" s="2"/>
      <c r="AD876" s="2"/>
      <c r="AE876" s="2"/>
      <c r="AF876" s="2"/>
      <c r="AG876" s="2"/>
      <c r="AH876" s="2"/>
    </row>
    <row r="877" spans="25:34" s="13" customFormat="1" ht="10.9" customHeight="1" x14ac:dyDescent="0.25">
      <c r="Y877" s="2"/>
      <c r="Z877" s="2"/>
      <c r="AA877" s="2"/>
      <c r="AB877" s="2"/>
      <c r="AC877" s="2"/>
      <c r="AD877" s="2"/>
      <c r="AE877" s="2"/>
      <c r="AF877" s="2"/>
      <c r="AG877" s="2"/>
      <c r="AH877" s="2"/>
    </row>
    <row r="878" spans="25:34" s="13" customFormat="1" ht="10.9" customHeight="1" x14ac:dyDescent="0.25">
      <c r="Y878" s="2"/>
      <c r="Z878" s="2"/>
      <c r="AA878" s="2"/>
      <c r="AB878" s="2"/>
      <c r="AC878" s="2"/>
      <c r="AD878" s="2"/>
      <c r="AE878" s="2"/>
      <c r="AF878" s="2"/>
      <c r="AG878" s="2"/>
      <c r="AH878" s="2"/>
    </row>
    <row r="879" spans="25:34" s="13" customFormat="1" ht="10.9" customHeight="1" x14ac:dyDescent="0.25">
      <c r="Y879" s="2"/>
      <c r="Z879" s="2"/>
      <c r="AA879" s="2"/>
      <c r="AB879" s="2"/>
      <c r="AC879" s="2"/>
      <c r="AD879" s="2"/>
      <c r="AE879" s="2"/>
      <c r="AF879" s="2"/>
      <c r="AG879" s="2"/>
      <c r="AH879" s="2"/>
    </row>
    <row r="880" spans="25:34" s="13" customFormat="1" ht="10.9" customHeight="1" x14ac:dyDescent="0.25">
      <c r="Y880" s="2"/>
      <c r="Z880" s="2"/>
      <c r="AA880" s="2"/>
      <c r="AB880" s="2"/>
      <c r="AC880" s="2"/>
      <c r="AD880" s="2"/>
      <c r="AE880" s="2"/>
      <c r="AF880" s="2"/>
      <c r="AG880" s="2"/>
      <c r="AH880" s="2"/>
    </row>
    <row r="881" spans="25:34" s="13" customFormat="1" ht="10.9" customHeight="1" x14ac:dyDescent="0.25">
      <c r="Y881" s="2"/>
      <c r="Z881" s="2"/>
      <c r="AA881" s="2"/>
      <c r="AB881" s="2"/>
      <c r="AC881" s="2"/>
      <c r="AD881" s="2"/>
      <c r="AE881" s="2"/>
      <c r="AF881" s="2"/>
      <c r="AG881" s="2"/>
      <c r="AH881" s="2"/>
    </row>
    <row r="882" spans="25:34" s="13" customFormat="1" ht="10.9" customHeight="1" x14ac:dyDescent="0.25">
      <c r="Y882" s="2"/>
      <c r="Z882" s="2"/>
      <c r="AA882" s="2"/>
      <c r="AB882" s="2"/>
      <c r="AC882" s="2"/>
      <c r="AD882" s="2"/>
      <c r="AE882" s="2"/>
      <c r="AF882" s="2"/>
      <c r="AG882" s="2"/>
      <c r="AH882" s="2"/>
    </row>
    <row r="883" spans="25:34" s="13" customFormat="1" ht="10.9" customHeight="1" x14ac:dyDescent="0.25">
      <c r="Y883" s="2"/>
      <c r="Z883" s="2"/>
      <c r="AA883" s="2"/>
      <c r="AB883" s="2"/>
      <c r="AC883" s="2"/>
      <c r="AD883" s="2"/>
      <c r="AE883" s="2"/>
      <c r="AF883" s="2"/>
      <c r="AG883" s="2"/>
      <c r="AH883" s="2"/>
    </row>
    <row r="884" spans="25:34" s="13" customFormat="1" ht="10.9" customHeight="1" x14ac:dyDescent="0.25">
      <c r="Y884" s="2"/>
      <c r="Z884" s="2"/>
      <c r="AA884" s="2"/>
      <c r="AB884" s="2"/>
      <c r="AC884" s="2"/>
      <c r="AD884" s="2"/>
      <c r="AE884" s="2"/>
      <c r="AF884" s="2"/>
      <c r="AG884" s="2"/>
      <c r="AH884" s="2"/>
    </row>
    <row r="885" spans="25:34" s="13" customFormat="1" ht="10.9" customHeight="1" x14ac:dyDescent="0.25">
      <c r="Y885" s="2"/>
      <c r="Z885" s="2"/>
      <c r="AA885" s="2"/>
      <c r="AB885" s="2"/>
      <c r="AC885" s="2"/>
      <c r="AD885" s="2"/>
      <c r="AE885" s="2"/>
      <c r="AF885" s="2"/>
      <c r="AG885" s="2"/>
      <c r="AH885" s="2"/>
    </row>
    <row r="886" spans="25:34" s="13" customFormat="1" ht="10.9" customHeight="1" x14ac:dyDescent="0.25">
      <c r="Y886" s="2"/>
      <c r="Z886" s="2"/>
      <c r="AA886" s="2"/>
      <c r="AB886" s="2"/>
      <c r="AC886" s="2"/>
      <c r="AD886" s="2"/>
      <c r="AE886" s="2"/>
      <c r="AF886" s="2"/>
      <c r="AG886" s="2"/>
      <c r="AH886" s="2"/>
    </row>
    <row r="887" spans="25:34" s="13" customFormat="1" ht="10.9" customHeight="1" x14ac:dyDescent="0.25">
      <c r="Y887" s="2"/>
      <c r="Z887" s="2"/>
      <c r="AA887" s="2"/>
      <c r="AB887" s="2"/>
      <c r="AC887" s="2"/>
      <c r="AD887" s="2"/>
      <c r="AE887" s="2"/>
      <c r="AF887" s="2"/>
      <c r="AG887" s="2"/>
      <c r="AH887" s="2"/>
    </row>
    <row r="888" spans="25:34" s="13" customFormat="1" ht="10.9" customHeight="1" x14ac:dyDescent="0.25">
      <c r="Y888" s="2"/>
      <c r="Z888" s="2"/>
      <c r="AA888" s="2"/>
      <c r="AB888" s="2"/>
      <c r="AC888" s="2"/>
      <c r="AD888" s="2"/>
      <c r="AE888" s="2"/>
      <c r="AF888" s="2"/>
      <c r="AG888" s="2"/>
      <c r="AH888" s="2"/>
    </row>
    <row r="889" spans="25:34" s="13" customFormat="1" ht="10.9" customHeight="1" x14ac:dyDescent="0.25">
      <c r="Y889" s="2"/>
      <c r="Z889" s="2"/>
      <c r="AA889" s="2"/>
      <c r="AB889" s="2"/>
      <c r="AC889" s="2"/>
      <c r="AD889" s="2"/>
      <c r="AE889" s="2"/>
      <c r="AF889" s="2"/>
      <c r="AG889" s="2"/>
      <c r="AH889" s="2"/>
    </row>
    <row r="890" spans="25:34" s="13" customFormat="1" ht="10.9" customHeight="1" x14ac:dyDescent="0.25">
      <c r="Y890" s="2"/>
      <c r="Z890" s="2"/>
      <c r="AA890" s="2"/>
      <c r="AB890" s="2"/>
      <c r="AC890" s="2"/>
      <c r="AD890" s="2"/>
      <c r="AE890" s="2"/>
      <c r="AF890" s="2"/>
      <c r="AG890" s="2"/>
      <c r="AH890" s="2"/>
    </row>
    <row r="891" spans="25:34" s="13" customFormat="1" ht="10.9" customHeight="1" x14ac:dyDescent="0.25">
      <c r="Y891" s="2"/>
      <c r="Z891" s="2"/>
      <c r="AA891" s="2"/>
      <c r="AB891" s="2"/>
      <c r="AC891" s="2"/>
      <c r="AD891" s="2"/>
      <c r="AE891" s="2"/>
      <c r="AF891" s="2"/>
      <c r="AG891" s="2"/>
      <c r="AH891" s="2"/>
    </row>
    <row r="892" spans="25:34" s="13" customFormat="1" ht="10.9" customHeight="1" x14ac:dyDescent="0.25">
      <c r="Y892" s="2"/>
      <c r="Z892" s="2"/>
      <c r="AA892" s="2"/>
      <c r="AB892" s="2"/>
      <c r="AC892" s="2"/>
      <c r="AD892" s="2"/>
      <c r="AE892" s="2"/>
      <c r="AF892" s="2"/>
      <c r="AG892" s="2"/>
      <c r="AH892" s="2"/>
    </row>
    <row r="893" spans="25:34" s="13" customFormat="1" ht="10.9" customHeight="1" x14ac:dyDescent="0.25">
      <c r="Y893" s="2"/>
      <c r="Z893" s="2"/>
      <c r="AA893" s="2"/>
      <c r="AB893" s="2"/>
      <c r="AC893" s="2"/>
      <c r="AD893" s="2"/>
      <c r="AE893" s="2"/>
      <c r="AF893" s="2"/>
      <c r="AG893" s="2"/>
      <c r="AH893" s="2"/>
    </row>
    <row r="894" spans="25:34" s="13" customFormat="1" ht="10.9" customHeight="1" x14ac:dyDescent="0.25">
      <c r="Y894" s="2"/>
      <c r="Z894" s="2"/>
      <c r="AA894" s="2"/>
      <c r="AB894" s="2"/>
      <c r="AC894" s="2"/>
      <c r="AD894" s="2"/>
      <c r="AE894" s="2"/>
      <c r="AF894" s="2"/>
      <c r="AG894" s="2"/>
      <c r="AH894" s="2"/>
    </row>
    <row r="895" spans="25:34" s="13" customFormat="1" ht="10.9" customHeight="1" x14ac:dyDescent="0.25">
      <c r="Y895" s="2"/>
      <c r="Z895" s="2"/>
      <c r="AA895" s="2"/>
      <c r="AB895" s="2"/>
      <c r="AC895" s="2"/>
      <c r="AD895" s="2"/>
      <c r="AE895" s="2"/>
      <c r="AF895" s="2"/>
      <c r="AG895" s="2"/>
      <c r="AH895" s="2"/>
    </row>
    <row r="896" spans="25:34" s="13" customFormat="1" ht="10.9" customHeight="1" x14ac:dyDescent="0.25">
      <c r="Y896" s="2"/>
      <c r="Z896" s="2"/>
      <c r="AA896" s="2"/>
      <c r="AB896" s="2"/>
      <c r="AC896" s="2"/>
      <c r="AD896" s="2"/>
      <c r="AE896" s="2"/>
      <c r="AF896" s="2"/>
      <c r="AG896" s="2"/>
      <c r="AH896" s="2"/>
    </row>
    <row r="897" spans="25:34" s="13" customFormat="1" ht="10.9" customHeight="1" x14ac:dyDescent="0.25">
      <c r="Y897" s="2"/>
      <c r="Z897" s="2"/>
      <c r="AA897" s="2"/>
      <c r="AB897" s="2"/>
      <c r="AC897" s="2"/>
      <c r="AD897" s="2"/>
      <c r="AE897" s="2"/>
      <c r="AF897" s="2"/>
      <c r="AG897" s="2"/>
      <c r="AH897" s="2"/>
    </row>
    <row r="898" spans="25:34" s="13" customFormat="1" ht="10.9" customHeight="1" x14ac:dyDescent="0.25">
      <c r="Y898" s="2"/>
      <c r="Z898" s="2"/>
      <c r="AA898" s="2"/>
      <c r="AB898" s="2"/>
      <c r="AC898" s="2"/>
      <c r="AD898" s="2"/>
      <c r="AE898" s="2"/>
      <c r="AF898" s="2"/>
      <c r="AG898" s="2"/>
      <c r="AH898" s="2"/>
    </row>
    <row r="899" spans="25:34" s="13" customFormat="1" ht="10.9" customHeight="1" x14ac:dyDescent="0.25">
      <c r="Y899" s="2"/>
      <c r="Z899" s="2"/>
      <c r="AA899" s="2"/>
      <c r="AB899" s="2"/>
      <c r="AC899" s="2"/>
      <c r="AD899" s="2"/>
      <c r="AE899" s="2"/>
      <c r="AF899" s="2"/>
      <c r="AG899" s="2"/>
      <c r="AH899" s="2"/>
    </row>
    <row r="900" spans="25:34" s="13" customFormat="1" ht="10.9" customHeight="1" x14ac:dyDescent="0.25">
      <c r="Y900" s="2"/>
      <c r="Z900" s="2"/>
      <c r="AA900" s="2"/>
      <c r="AB900" s="2"/>
      <c r="AC900" s="2"/>
      <c r="AD900" s="2"/>
      <c r="AE900" s="2"/>
      <c r="AF900" s="2"/>
      <c r="AG900" s="2"/>
      <c r="AH900" s="2"/>
    </row>
    <row r="901" spans="25:34" s="13" customFormat="1" ht="10.9" customHeight="1" x14ac:dyDescent="0.25">
      <c r="Y901" s="2"/>
      <c r="Z901" s="2"/>
      <c r="AA901" s="2"/>
      <c r="AB901" s="2"/>
      <c r="AC901" s="2"/>
      <c r="AD901" s="2"/>
      <c r="AE901" s="2"/>
      <c r="AF901" s="2"/>
      <c r="AG901" s="2"/>
      <c r="AH901" s="2"/>
    </row>
    <row r="902" spans="25:34" s="13" customFormat="1" ht="10.9" customHeight="1" x14ac:dyDescent="0.25">
      <c r="Y902" s="2"/>
      <c r="Z902" s="2"/>
      <c r="AA902" s="2"/>
      <c r="AB902" s="2"/>
      <c r="AC902" s="2"/>
      <c r="AD902" s="2"/>
      <c r="AE902" s="2"/>
      <c r="AF902" s="2"/>
      <c r="AG902" s="2"/>
      <c r="AH902" s="2"/>
    </row>
    <row r="903" spans="25:34" s="13" customFormat="1" ht="10.9" customHeight="1" x14ac:dyDescent="0.25">
      <c r="Y903" s="2"/>
      <c r="Z903" s="2"/>
      <c r="AA903" s="2"/>
      <c r="AB903" s="2"/>
      <c r="AC903" s="2"/>
      <c r="AD903" s="2"/>
      <c r="AE903" s="2"/>
      <c r="AF903" s="2"/>
      <c r="AG903" s="2"/>
      <c r="AH903" s="2"/>
    </row>
    <row r="904" spans="25:34" s="13" customFormat="1" ht="10.9" customHeight="1" x14ac:dyDescent="0.25">
      <c r="Y904" s="2"/>
      <c r="Z904" s="2"/>
      <c r="AA904" s="2"/>
      <c r="AB904" s="2"/>
      <c r="AC904" s="2"/>
      <c r="AD904" s="2"/>
      <c r="AE904" s="2"/>
      <c r="AF904" s="2"/>
      <c r="AG904" s="2"/>
      <c r="AH904" s="2"/>
    </row>
    <row r="905" spans="25:34" s="13" customFormat="1" ht="10.9" customHeight="1" x14ac:dyDescent="0.25">
      <c r="Y905" s="2"/>
      <c r="Z905" s="2"/>
      <c r="AA905" s="2"/>
      <c r="AB905" s="2"/>
      <c r="AC905" s="2"/>
      <c r="AD905" s="2"/>
      <c r="AE905" s="2"/>
      <c r="AF905" s="2"/>
      <c r="AG905" s="2"/>
      <c r="AH905" s="2"/>
    </row>
    <row r="906" spans="25:34" s="13" customFormat="1" ht="10.9" customHeight="1" x14ac:dyDescent="0.25">
      <c r="Y906" s="2"/>
      <c r="Z906" s="2"/>
      <c r="AA906" s="2"/>
      <c r="AB906" s="2"/>
      <c r="AC906" s="2"/>
      <c r="AD906" s="2"/>
      <c r="AE906" s="2"/>
      <c r="AF906" s="2"/>
      <c r="AG906" s="2"/>
      <c r="AH906" s="2"/>
    </row>
    <row r="907" spans="25:34" s="13" customFormat="1" ht="10.9" customHeight="1" x14ac:dyDescent="0.25">
      <c r="Y907" s="2"/>
      <c r="Z907" s="2"/>
      <c r="AA907" s="2"/>
      <c r="AB907" s="2"/>
      <c r="AC907" s="2"/>
      <c r="AD907" s="2"/>
      <c r="AE907" s="2"/>
      <c r="AF907" s="2"/>
      <c r="AG907" s="2"/>
      <c r="AH907" s="2"/>
    </row>
    <row r="908" spans="25:34" s="13" customFormat="1" ht="10.9" customHeight="1" x14ac:dyDescent="0.25">
      <c r="Y908" s="2"/>
      <c r="Z908" s="2"/>
      <c r="AA908" s="2"/>
      <c r="AB908" s="2"/>
      <c r="AC908" s="2"/>
      <c r="AD908" s="2"/>
      <c r="AE908" s="2"/>
      <c r="AF908" s="2"/>
      <c r="AG908" s="2"/>
      <c r="AH908" s="2"/>
    </row>
    <row r="909" spans="25:34" s="13" customFormat="1" ht="10.9" customHeight="1" x14ac:dyDescent="0.25">
      <c r="Y909" s="2"/>
      <c r="Z909" s="2"/>
      <c r="AA909" s="2"/>
      <c r="AB909" s="2"/>
      <c r="AC909" s="2"/>
      <c r="AD909" s="2"/>
      <c r="AE909" s="2"/>
      <c r="AF909" s="2"/>
      <c r="AG909" s="2"/>
      <c r="AH909" s="2"/>
    </row>
    <row r="910" spans="25:34" s="13" customFormat="1" ht="10.9" customHeight="1" x14ac:dyDescent="0.25">
      <c r="Y910" s="2"/>
      <c r="Z910" s="2"/>
      <c r="AA910" s="2"/>
      <c r="AB910" s="2"/>
      <c r="AC910" s="2"/>
      <c r="AD910" s="2"/>
      <c r="AE910" s="2"/>
      <c r="AF910" s="2"/>
      <c r="AG910" s="2"/>
      <c r="AH910" s="2"/>
    </row>
    <row r="911" spans="25:34" s="13" customFormat="1" ht="10.9" customHeight="1" x14ac:dyDescent="0.25">
      <c r="Y911" s="2"/>
      <c r="Z911" s="2"/>
      <c r="AA911" s="2"/>
      <c r="AB911" s="2"/>
      <c r="AC911" s="2"/>
      <c r="AD911" s="2"/>
      <c r="AE911" s="2"/>
      <c r="AF911" s="2"/>
      <c r="AG911" s="2"/>
      <c r="AH911" s="2"/>
    </row>
    <row r="912" spans="25:34" s="13" customFormat="1" ht="10.9" customHeight="1" x14ac:dyDescent="0.25">
      <c r="Y912" s="2"/>
      <c r="Z912" s="2"/>
      <c r="AA912" s="2"/>
      <c r="AB912" s="2"/>
      <c r="AC912" s="2"/>
      <c r="AD912" s="2"/>
      <c r="AE912" s="2"/>
      <c r="AF912" s="2"/>
      <c r="AG912" s="2"/>
      <c r="AH912" s="2"/>
    </row>
    <row r="913" spans="25:34" s="13" customFormat="1" ht="10.9" customHeight="1" x14ac:dyDescent="0.25">
      <c r="Y913" s="2"/>
      <c r="Z913" s="2"/>
      <c r="AA913" s="2"/>
      <c r="AB913" s="2"/>
      <c r="AC913" s="2"/>
      <c r="AD913" s="2"/>
      <c r="AE913" s="2"/>
      <c r="AF913" s="2"/>
      <c r="AG913" s="2"/>
      <c r="AH913" s="2"/>
    </row>
    <row r="914" spans="25:34" s="13" customFormat="1" ht="10.9" customHeight="1" x14ac:dyDescent="0.25">
      <c r="Y914" s="2"/>
      <c r="Z914" s="2"/>
      <c r="AA914" s="2"/>
      <c r="AB914" s="2"/>
      <c r="AC914" s="2"/>
      <c r="AD914" s="2"/>
      <c r="AE914" s="2"/>
      <c r="AF914" s="2"/>
      <c r="AG914" s="2"/>
      <c r="AH914" s="2"/>
    </row>
    <row r="915" spans="25:34" s="13" customFormat="1" ht="10.9" customHeight="1" x14ac:dyDescent="0.25">
      <c r="Y915" s="2"/>
      <c r="Z915" s="2"/>
      <c r="AA915" s="2"/>
      <c r="AB915" s="2"/>
      <c r="AC915" s="2"/>
      <c r="AD915" s="2"/>
      <c r="AE915" s="2"/>
      <c r="AF915" s="2"/>
      <c r="AG915" s="2"/>
      <c r="AH915" s="2"/>
    </row>
    <row r="916" spans="25:34" s="13" customFormat="1" ht="10.9" customHeight="1" x14ac:dyDescent="0.25">
      <c r="Y916" s="2"/>
      <c r="Z916" s="2"/>
      <c r="AA916" s="2"/>
      <c r="AB916" s="2"/>
      <c r="AC916" s="2"/>
      <c r="AD916" s="2"/>
      <c r="AE916" s="2"/>
      <c r="AF916" s="2"/>
      <c r="AG916" s="2"/>
      <c r="AH916" s="2"/>
    </row>
    <row r="917" spans="25:34" s="13" customFormat="1" ht="10.9" customHeight="1" x14ac:dyDescent="0.25">
      <c r="Y917" s="2"/>
      <c r="Z917" s="2"/>
      <c r="AA917" s="2"/>
      <c r="AB917" s="2"/>
      <c r="AC917" s="2"/>
      <c r="AD917" s="2"/>
      <c r="AE917" s="2"/>
      <c r="AF917" s="2"/>
      <c r="AG917" s="2"/>
      <c r="AH917" s="2"/>
    </row>
    <row r="918" spans="25:34" s="13" customFormat="1" ht="10.9" customHeight="1" x14ac:dyDescent="0.25">
      <c r="Y918" s="2"/>
      <c r="Z918" s="2"/>
      <c r="AA918" s="2"/>
      <c r="AB918" s="2"/>
      <c r="AC918" s="2"/>
      <c r="AD918" s="2"/>
      <c r="AE918" s="2"/>
      <c r="AF918" s="2"/>
      <c r="AG918" s="2"/>
      <c r="AH918" s="2"/>
    </row>
    <row r="919" spans="25:34" s="13" customFormat="1" ht="10.9" customHeight="1" x14ac:dyDescent="0.25">
      <c r="Y919" s="2"/>
      <c r="Z919" s="2"/>
      <c r="AA919" s="2"/>
      <c r="AB919" s="2"/>
      <c r="AC919" s="2"/>
      <c r="AD919" s="2"/>
      <c r="AE919" s="2"/>
      <c r="AF919" s="2"/>
      <c r="AG919" s="2"/>
      <c r="AH919" s="2"/>
    </row>
    <row r="920" spans="25:34" s="13" customFormat="1" ht="10.9" customHeight="1" x14ac:dyDescent="0.25">
      <c r="Y920" s="2"/>
      <c r="Z920" s="2"/>
      <c r="AA920" s="2"/>
      <c r="AB920" s="2"/>
      <c r="AC920" s="2"/>
      <c r="AD920" s="2"/>
      <c r="AE920" s="2"/>
      <c r="AF920" s="2"/>
      <c r="AG920" s="2"/>
      <c r="AH920" s="2"/>
    </row>
    <row r="921" spans="25:34" s="13" customFormat="1" ht="10.9" customHeight="1" x14ac:dyDescent="0.25">
      <c r="Y921" s="2"/>
      <c r="Z921" s="2"/>
      <c r="AA921" s="2"/>
      <c r="AB921" s="2"/>
      <c r="AC921" s="2"/>
      <c r="AD921" s="2"/>
      <c r="AE921" s="2"/>
      <c r="AF921" s="2"/>
      <c r="AG921" s="2"/>
      <c r="AH921" s="2"/>
    </row>
    <row r="922" spans="25:34" s="13" customFormat="1" ht="10.9" customHeight="1" x14ac:dyDescent="0.25">
      <c r="Y922" s="2"/>
      <c r="Z922" s="2"/>
      <c r="AA922" s="2"/>
      <c r="AB922" s="2"/>
      <c r="AC922" s="2"/>
      <c r="AD922" s="2"/>
      <c r="AE922" s="2"/>
      <c r="AF922" s="2"/>
      <c r="AG922" s="2"/>
      <c r="AH922" s="2"/>
    </row>
    <row r="923" spans="25:34" s="13" customFormat="1" ht="10.9" customHeight="1" x14ac:dyDescent="0.25">
      <c r="Y923" s="2"/>
      <c r="Z923" s="2"/>
      <c r="AA923" s="2"/>
      <c r="AB923" s="2"/>
      <c r="AC923" s="2"/>
      <c r="AD923" s="2"/>
      <c r="AE923" s="2"/>
      <c r="AF923" s="2"/>
      <c r="AG923" s="2"/>
      <c r="AH923" s="2"/>
    </row>
    <row r="924" spans="25:34" s="13" customFormat="1" ht="10.9" customHeight="1" x14ac:dyDescent="0.25">
      <c r="Y924" s="2"/>
      <c r="Z924" s="2"/>
      <c r="AA924" s="2"/>
      <c r="AB924" s="2"/>
      <c r="AC924" s="2"/>
      <c r="AD924" s="2"/>
      <c r="AE924" s="2"/>
      <c r="AF924" s="2"/>
      <c r="AG924" s="2"/>
      <c r="AH924" s="2"/>
    </row>
    <row r="925" spans="25:34" s="13" customFormat="1" ht="10.9" customHeight="1" x14ac:dyDescent="0.25">
      <c r="Y925" s="2"/>
      <c r="Z925" s="2"/>
      <c r="AA925" s="2"/>
      <c r="AB925" s="2"/>
      <c r="AC925" s="2"/>
      <c r="AD925" s="2"/>
      <c r="AE925" s="2"/>
      <c r="AF925" s="2"/>
      <c r="AG925" s="2"/>
      <c r="AH925" s="2"/>
    </row>
    <row r="926" spans="25:34" s="13" customFormat="1" ht="10.9" customHeight="1" x14ac:dyDescent="0.25">
      <c r="Y926" s="2"/>
      <c r="Z926" s="2"/>
      <c r="AA926" s="2"/>
      <c r="AB926" s="2"/>
      <c r="AC926" s="2"/>
      <c r="AD926" s="2"/>
      <c r="AE926" s="2"/>
      <c r="AF926" s="2"/>
      <c r="AG926" s="2"/>
      <c r="AH926" s="2"/>
    </row>
    <row r="927" spans="25:34" s="13" customFormat="1" ht="10.9" customHeight="1" x14ac:dyDescent="0.25">
      <c r="Y927" s="2"/>
      <c r="Z927" s="2"/>
      <c r="AA927" s="2"/>
      <c r="AB927" s="2"/>
      <c r="AC927" s="2"/>
      <c r="AD927" s="2"/>
      <c r="AE927" s="2"/>
      <c r="AF927" s="2"/>
      <c r="AG927" s="2"/>
      <c r="AH927" s="2"/>
    </row>
    <row r="928" spans="25:34" s="13" customFormat="1" ht="10.9" customHeight="1" x14ac:dyDescent="0.25">
      <c r="Y928" s="2"/>
      <c r="Z928" s="2"/>
      <c r="AA928" s="2"/>
      <c r="AB928" s="2"/>
      <c r="AC928" s="2"/>
      <c r="AD928" s="2"/>
      <c r="AE928" s="2"/>
      <c r="AF928" s="2"/>
      <c r="AG928" s="2"/>
      <c r="AH928" s="2"/>
    </row>
    <row r="929" spans="25:34" s="13" customFormat="1" ht="10.9" customHeight="1" x14ac:dyDescent="0.25">
      <c r="Y929" s="2"/>
      <c r="Z929" s="2"/>
      <c r="AA929" s="2"/>
      <c r="AB929" s="2"/>
      <c r="AC929" s="2"/>
      <c r="AD929" s="2"/>
      <c r="AE929" s="2"/>
      <c r="AF929" s="2"/>
      <c r="AG929" s="2"/>
      <c r="AH929" s="2"/>
    </row>
    <row r="930" spans="25:34" s="13" customFormat="1" ht="10.9" customHeight="1" x14ac:dyDescent="0.25">
      <c r="Y930" s="2"/>
      <c r="Z930" s="2"/>
      <c r="AA930" s="2"/>
      <c r="AB930" s="2"/>
      <c r="AC930" s="2"/>
      <c r="AD930" s="2"/>
      <c r="AE930" s="2"/>
      <c r="AF930" s="2"/>
      <c r="AG930" s="2"/>
      <c r="AH930" s="2"/>
    </row>
    <row r="931" spans="25:34" s="13" customFormat="1" ht="10.9" customHeight="1" x14ac:dyDescent="0.25">
      <c r="Y931" s="2"/>
      <c r="Z931" s="2"/>
      <c r="AA931" s="2"/>
      <c r="AB931" s="2"/>
      <c r="AC931" s="2"/>
      <c r="AD931" s="2"/>
      <c r="AE931" s="2"/>
      <c r="AF931" s="2"/>
      <c r="AG931" s="2"/>
      <c r="AH931" s="2"/>
    </row>
    <row r="932" spans="25:34" s="13" customFormat="1" ht="10.9" customHeight="1" x14ac:dyDescent="0.25">
      <c r="Y932" s="2"/>
      <c r="Z932" s="2"/>
      <c r="AA932" s="2"/>
      <c r="AB932" s="2"/>
      <c r="AC932" s="2"/>
      <c r="AD932" s="2"/>
      <c r="AE932" s="2"/>
      <c r="AF932" s="2"/>
      <c r="AG932" s="2"/>
      <c r="AH932" s="2"/>
    </row>
    <row r="933" spans="25:34" s="13" customFormat="1" ht="10.9" customHeight="1" x14ac:dyDescent="0.25">
      <c r="Y933" s="2"/>
      <c r="Z933" s="2"/>
      <c r="AA933" s="2"/>
      <c r="AB933" s="2"/>
      <c r="AC933" s="2"/>
      <c r="AD933" s="2"/>
      <c r="AE933" s="2"/>
      <c r="AF933" s="2"/>
      <c r="AG933" s="2"/>
      <c r="AH933" s="2"/>
    </row>
    <row r="934" spans="25:34" s="13" customFormat="1" ht="10.9" customHeight="1" x14ac:dyDescent="0.25">
      <c r="Y934" s="2"/>
      <c r="Z934" s="2"/>
      <c r="AA934" s="2"/>
      <c r="AB934" s="2"/>
      <c r="AC934" s="2"/>
      <c r="AD934" s="2"/>
      <c r="AE934" s="2"/>
      <c r="AF934" s="2"/>
      <c r="AG934" s="2"/>
      <c r="AH934" s="2"/>
    </row>
    <row r="935" spans="25:34" s="13" customFormat="1" ht="10.9" customHeight="1" x14ac:dyDescent="0.25">
      <c r="Y935" s="2"/>
      <c r="Z935" s="2"/>
      <c r="AA935" s="2"/>
      <c r="AB935" s="2"/>
      <c r="AC935" s="2"/>
      <c r="AD935" s="2"/>
      <c r="AE935" s="2"/>
      <c r="AF935" s="2"/>
      <c r="AG935" s="2"/>
      <c r="AH935" s="2"/>
    </row>
    <row r="936" spans="25:34" s="13" customFormat="1" ht="10.9" customHeight="1" x14ac:dyDescent="0.25">
      <c r="Y936" s="2"/>
      <c r="Z936" s="2"/>
      <c r="AA936" s="2"/>
      <c r="AB936" s="2"/>
      <c r="AC936" s="2"/>
      <c r="AD936" s="2"/>
      <c r="AE936" s="2"/>
      <c r="AF936" s="2"/>
      <c r="AG936" s="2"/>
      <c r="AH936" s="2"/>
    </row>
    <row r="937" spans="25:34" s="13" customFormat="1" ht="10.9" customHeight="1" x14ac:dyDescent="0.25">
      <c r="Y937" s="2"/>
      <c r="Z937" s="2"/>
      <c r="AA937" s="2"/>
      <c r="AB937" s="2"/>
      <c r="AC937" s="2"/>
      <c r="AD937" s="2"/>
      <c r="AE937" s="2"/>
      <c r="AF937" s="2"/>
      <c r="AG937" s="2"/>
      <c r="AH937" s="2"/>
    </row>
    <row r="938" spans="25:34" s="13" customFormat="1" ht="10.9" customHeight="1" x14ac:dyDescent="0.25">
      <c r="Y938" s="2"/>
      <c r="Z938" s="2"/>
      <c r="AA938" s="2"/>
      <c r="AB938" s="2"/>
      <c r="AC938" s="2"/>
      <c r="AD938" s="2"/>
      <c r="AE938" s="2"/>
      <c r="AF938" s="2"/>
      <c r="AG938" s="2"/>
      <c r="AH938" s="2"/>
    </row>
    <row r="939" spans="25:34" s="13" customFormat="1" ht="10.9" customHeight="1" x14ac:dyDescent="0.25">
      <c r="Y939" s="2"/>
      <c r="Z939" s="2"/>
      <c r="AA939" s="2"/>
      <c r="AB939" s="2"/>
      <c r="AC939" s="2"/>
      <c r="AD939" s="2"/>
      <c r="AE939" s="2"/>
      <c r="AF939" s="2"/>
      <c r="AG939" s="2"/>
      <c r="AH939" s="2"/>
    </row>
    <row r="940" spans="25:34" s="13" customFormat="1" ht="10.9" customHeight="1" x14ac:dyDescent="0.25">
      <c r="Y940" s="2"/>
      <c r="Z940" s="2"/>
      <c r="AA940" s="2"/>
      <c r="AB940" s="2"/>
      <c r="AC940" s="2"/>
      <c r="AD940" s="2"/>
      <c r="AE940" s="2"/>
      <c r="AF940" s="2"/>
      <c r="AG940" s="2"/>
      <c r="AH940" s="2"/>
    </row>
    <row r="941" spans="25:34" s="13" customFormat="1" ht="10.9" customHeight="1" x14ac:dyDescent="0.25">
      <c r="Y941" s="2"/>
      <c r="Z941" s="2"/>
      <c r="AA941" s="2"/>
      <c r="AB941" s="2"/>
      <c r="AC941" s="2"/>
      <c r="AD941" s="2"/>
      <c r="AE941" s="2"/>
      <c r="AF941" s="2"/>
      <c r="AG941" s="2"/>
      <c r="AH941" s="2"/>
    </row>
    <row r="942" spans="25:34" s="13" customFormat="1" ht="10.9" customHeight="1" x14ac:dyDescent="0.25">
      <c r="Y942" s="2"/>
      <c r="Z942" s="2"/>
      <c r="AA942" s="2"/>
      <c r="AB942" s="2"/>
      <c r="AC942" s="2"/>
      <c r="AD942" s="2"/>
      <c r="AE942" s="2"/>
      <c r="AF942" s="2"/>
      <c r="AG942" s="2"/>
      <c r="AH942" s="2"/>
    </row>
    <row r="943" spans="25:34" s="13" customFormat="1" ht="10.9" customHeight="1" x14ac:dyDescent="0.25">
      <c r="Y943" s="2"/>
      <c r="Z943" s="2"/>
      <c r="AA943" s="2"/>
      <c r="AB943" s="2"/>
      <c r="AC943" s="2"/>
      <c r="AD943" s="2"/>
      <c r="AE943" s="2"/>
      <c r="AF943" s="2"/>
      <c r="AG943" s="2"/>
      <c r="AH943" s="2"/>
    </row>
    <row r="944" spans="25:34" s="13" customFormat="1" ht="10.9" customHeight="1" x14ac:dyDescent="0.25">
      <c r="Y944" s="2"/>
      <c r="Z944" s="2"/>
      <c r="AA944" s="2"/>
      <c r="AB944" s="2"/>
      <c r="AC944" s="2"/>
      <c r="AD944" s="2"/>
      <c r="AE944" s="2"/>
      <c r="AF944" s="2"/>
      <c r="AG944" s="2"/>
      <c r="AH944" s="2"/>
    </row>
    <row r="945" spans="25:34" s="13" customFormat="1" ht="10.9" customHeight="1" x14ac:dyDescent="0.25">
      <c r="Y945" s="2"/>
      <c r="Z945" s="2"/>
      <c r="AA945" s="2"/>
      <c r="AB945" s="2"/>
      <c r="AC945" s="2"/>
      <c r="AD945" s="2"/>
      <c r="AE945" s="2"/>
      <c r="AF945" s="2"/>
      <c r="AG945" s="2"/>
      <c r="AH945" s="2"/>
    </row>
    <row r="946" spans="25:34" s="13" customFormat="1" ht="10.9" customHeight="1" x14ac:dyDescent="0.25">
      <c r="Y946" s="2"/>
      <c r="Z946" s="2"/>
      <c r="AA946" s="2"/>
      <c r="AB946" s="2"/>
      <c r="AC946" s="2"/>
      <c r="AD946" s="2"/>
      <c r="AE946" s="2"/>
      <c r="AF946" s="2"/>
      <c r="AG946" s="2"/>
      <c r="AH946" s="2"/>
    </row>
    <row r="947" spans="25:34" s="13" customFormat="1" ht="10.9" customHeight="1" x14ac:dyDescent="0.25">
      <c r="Y947" s="2"/>
      <c r="Z947" s="2"/>
      <c r="AA947" s="2"/>
      <c r="AB947" s="2"/>
      <c r="AC947" s="2"/>
      <c r="AD947" s="2"/>
      <c r="AE947" s="2"/>
      <c r="AF947" s="2"/>
      <c r="AG947" s="2"/>
      <c r="AH947" s="2"/>
    </row>
    <row r="948" spans="25:34" s="13" customFormat="1" ht="10.9" customHeight="1" x14ac:dyDescent="0.25">
      <c r="Y948" s="2"/>
      <c r="Z948" s="2"/>
      <c r="AA948" s="2"/>
      <c r="AB948" s="2"/>
      <c r="AC948" s="2"/>
      <c r="AD948" s="2"/>
      <c r="AE948" s="2"/>
      <c r="AF948" s="2"/>
      <c r="AG948" s="2"/>
      <c r="AH948" s="2"/>
    </row>
    <row r="949" spans="25:34" s="13" customFormat="1" ht="10.9" customHeight="1" x14ac:dyDescent="0.25">
      <c r="Y949" s="2"/>
      <c r="Z949" s="2"/>
      <c r="AA949" s="2"/>
      <c r="AB949" s="2"/>
      <c r="AC949" s="2"/>
      <c r="AD949" s="2"/>
      <c r="AE949" s="2"/>
      <c r="AF949" s="2"/>
      <c r="AG949" s="2"/>
      <c r="AH949" s="2"/>
    </row>
    <row r="950" spans="25:34" s="13" customFormat="1" ht="10.9" customHeight="1" x14ac:dyDescent="0.25">
      <c r="Y950" s="2"/>
      <c r="Z950" s="2"/>
      <c r="AA950" s="2"/>
      <c r="AB950" s="2"/>
      <c r="AC950" s="2"/>
      <c r="AD950" s="2"/>
      <c r="AE950" s="2"/>
      <c r="AF950" s="2"/>
      <c r="AG950" s="2"/>
      <c r="AH950" s="2"/>
    </row>
    <row r="951" spans="25:34" s="13" customFormat="1" ht="10.9" customHeight="1" x14ac:dyDescent="0.25">
      <c r="Y951" s="2"/>
      <c r="Z951" s="2"/>
      <c r="AA951" s="2"/>
      <c r="AB951" s="2"/>
      <c r="AC951" s="2"/>
      <c r="AD951" s="2"/>
      <c r="AE951" s="2"/>
      <c r="AF951" s="2"/>
      <c r="AG951" s="2"/>
      <c r="AH951" s="2"/>
    </row>
    <row r="952" spans="25:34" s="13" customFormat="1" ht="10.9" customHeight="1" x14ac:dyDescent="0.25">
      <c r="Y952" s="2"/>
      <c r="Z952" s="2"/>
      <c r="AA952" s="2"/>
      <c r="AB952" s="2"/>
      <c r="AC952" s="2"/>
      <c r="AD952" s="2"/>
      <c r="AE952" s="2"/>
      <c r="AF952" s="2"/>
      <c r="AG952" s="2"/>
      <c r="AH952" s="2"/>
    </row>
    <row r="953" spans="25:34" s="13" customFormat="1" ht="10.9" customHeight="1" x14ac:dyDescent="0.25">
      <c r="Y953" s="2"/>
      <c r="Z953" s="2"/>
      <c r="AA953" s="2"/>
      <c r="AB953" s="2"/>
      <c r="AC953" s="2"/>
      <c r="AD953" s="2"/>
      <c r="AE953" s="2"/>
      <c r="AF953" s="2"/>
      <c r="AG953" s="2"/>
      <c r="AH953" s="2"/>
    </row>
    <row r="954" spans="25:34" s="13" customFormat="1" ht="10.9" customHeight="1" x14ac:dyDescent="0.25">
      <c r="Y954" s="2"/>
      <c r="Z954" s="2"/>
      <c r="AA954" s="2"/>
      <c r="AB954" s="2"/>
      <c r="AC954" s="2"/>
      <c r="AD954" s="2"/>
      <c r="AE954" s="2"/>
      <c r="AF954" s="2"/>
      <c r="AG954" s="2"/>
      <c r="AH954" s="2"/>
    </row>
    <row r="955" spans="25:34" s="13" customFormat="1" ht="10.9" customHeight="1" x14ac:dyDescent="0.25">
      <c r="Y955" s="2"/>
      <c r="Z955" s="2"/>
      <c r="AA955" s="2"/>
      <c r="AB955" s="2"/>
      <c r="AC955" s="2"/>
      <c r="AD955" s="2"/>
      <c r="AE955" s="2"/>
      <c r="AF955" s="2"/>
      <c r="AG955" s="2"/>
      <c r="AH955" s="2"/>
    </row>
    <row r="956" spans="25:34" s="13" customFormat="1" ht="10.9" customHeight="1" x14ac:dyDescent="0.25">
      <c r="Y956" s="2"/>
      <c r="Z956" s="2"/>
      <c r="AA956" s="2"/>
      <c r="AB956" s="2"/>
      <c r="AC956" s="2"/>
      <c r="AD956" s="2"/>
      <c r="AE956" s="2"/>
      <c r="AF956" s="2"/>
      <c r="AG956" s="2"/>
      <c r="AH956" s="2"/>
    </row>
    <row r="957" spans="25:34" s="13" customFormat="1" ht="10.9" customHeight="1" x14ac:dyDescent="0.25">
      <c r="Y957" s="2"/>
      <c r="Z957" s="2"/>
      <c r="AA957" s="2"/>
      <c r="AB957" s="2"/>
      <c r="AC957" s="2"/>
      <c r="AD957" s="2"/>
      <c r="AE957" s="2"/>
      <c r="AF957" s="2"/>
      <c r="AG957" s="2"/>
      <c r="AH957" s="2"/>
    </row>
    <row r="958" spans="25:34" s="13" customFormat="1" ht="10.9" customHeight="1" x14ac:dyDescent="0.25">
      <c r="Y958" s="2"/>
      <c r="Z958" s="2"/>
      <c r="AA958" s="2"/>
      <c r="AB958" s="2"/>
      <c r="AC958" s="2"/>
      <c r="AD958" s="2"/>
      <c r="AE958" s="2"/>
      <c r="AF958" s="2"/>
      <c r="AG958" s="2"/>
      <c r="AH958" s="2"/>
    </row>
    <row r="959" spans="25:34" s="13" customFormat="1" ht="10.9" customHeight="1" x14ac:dyDescent="0.25">
      <c r="Y959" s="2"/>
      <c r="Z959" s="2"/>
      <c r="AA959" s="2"/>
      <c r="AB959" s="2"/>
      <c r="AC959" s="2"/>
      <c r="AD959" s="2"/>
      <c r="AE959" s="2"/>
      <c r="AF959" s="2"/>
      <c r="AG959" s="2"/>
      <c r="AH959" s="2"/>
    </row>
    <row r="960" spans="25:34" s="13" customFormat="1" ht="10.9" customHeight="1" x14ac:dyDescent="0.25">
      <c r="Y960" s="2"/>
      <c r="Z960" s="2"/>
      <c r="AA960" s="2"/>
      <c r="AB960" s="2"/>
      <c r="AC960" s="2"/>
      <c r="AD960" s="2"/>
      <c r="AE960" s="2"/>
      <c r="AF960" s="2"/>
      <c r="AG960" s="2"/>
      <c r="AH960" s="2"/>
    </row>
    <row r="961" spans="25:34" s="13" customFormat="1" ht="10.9" customHeight="1" x14ac:dyDescent="0.25">
      <c r="Y961" s="2"/>
      <c r="Z961" s="2"/>
      <c r="AA961" s="2"/>
      <c r="AB961" s="2"/>
      <c r="AC961" s="2"/>
      <c r="AD961" s="2"/>
      <c r="AE961" s="2"/>
      <c r="AF961" s="2"/>
      <c r="AG961" s="2"/>
      <c r="AH961" s="2"/>
    </row>
    <row r="962" spans="25:34" s="13" customFormat="1" ht="10.9" customHeight="1" x14ac:dyDescent="0.25">
      <c r="Y962" s="2"/>
      <c r="Z962" s="2"/>
      <c r="AA962" s="2"/>
      <c r="AB962" s="2"/>
      <c r="AC962" s="2"/>
      <c r="AD962" s="2"/>
      <c r="AE962" s="2"/>
      <c r="AF962" s="2"/>
      <c r="AG962" s="2"/>
      <c r="AH962" s="2"/>
    </row>
    <row r="963" spans="25:34" s="13" customFormat="1" ht="10.9" customHeight="1" x14ac:dyDescent="0.25">
      <c r="Y963" s="2"/>
      <c r="Z963" s="2"/>
      <c r="AA963" s="2"/>
      <c r="AB963" s="2"/>
      <c r="AC963" s="2"/>
      <c r="AD963" s="2"/>
      <c r="AE963" s="2"/>
      <c r="AF963" s="2"/>
      <c r="AG963" s="2"/>
      <c r="AH963" s="2"/>
    </row>
    <row r="964" spans="25:34" s="13" customFormat="1" ht="10.9" customHeight="1" x14ac:dyDescent="0.25">
      <c r="Y964" s="2"/>
      <c r="Z964" s="2"/>
      <c r="AA964" s="2"/>
      <c r="AB964" s="2"/>
      <c r="AC964" s="2"/>
      <c r="AD964" s="2"/>
      <c r="AE964" s="2"/>
      <c r="AF964" s="2"/>
      <c r="AG964" s="2"/>
      <c r="AH964" s="2"/>
    </row>
    <row r="965" spans="25:34" s="13" customFormat="1" ht="10.9" customHeight="1" x14ac:dyDescent="0.25">
      <c r="Y965" s="2"/>
      <c r="Z965" s="2"/>
      <c r="AA965" s="2"/>
      <c r="AB965" s="2"/>
      <c r="AC965" s="2"/>
      <c r="AD965" s="2"/>
      <c r="AE965" s="2"/>
      <c r="AF965" s="2"/>
      <c r="AG965" s="2"/>
      <c r="AH965" s="2"/>
    </row>
    <row r="966" spans="25:34" s="13" customFormat="1" ht="10.9" customHeight="1" x14ac:dyDescent="0.25">
      <c r="Y966" s="2"/>
      <c r="Z966" s="2"/>
      <c r="AA966" s="2"/>
      <c r="AB966" s="2"/>
      <c r="AC966" s="2"/>
      <c r="AD966" s="2"/>
      <c r="AE966" s="2"/>
      <c r="AF966" s="2"/>
      <c r="AG966" s="2"/>
      <c r="AH966" s="2"/>
    </row>
    <row r="967" spans="25:34" s="13" customFormat="1" ht="10.9" customHeight="1" x14ac:dyDescent="0.25">
      <c r="Y967" s="2"/>
      <c r="Z967" s="2"/>
      <c r="AA967" s="2"/>
      <c r="AB967" s="2"/>
      <c r="AC967" s="2"/>
      <c r="AD967" s="2"/>
      <c r="AE967" s="2"/>
      <c r="AF967" s="2"/>
      <c r="AG967" s="2"/>
      <c r="AH967" s="2"/>
    </row>
    <row r="968" spans="25:34" s="13" customFormat="1" ht="10.9" customHeight="1" x14ac:dyDescent="0.25">
      <c r="Y968" s="2"/>
      <c r="Z968" s="2"/>
      <c r="AA968" s="2"/>
      <c r="AB968" s="2"/>
      <c r="AC968" s="2"/>
      <c r="AD968" s="2"/>
      <c r="AE968" s="2"/>
      <c r="AF968" s="2"/>
      <c r="AG968" s="2"/>
      <c r="AH968" s="2"/>
    </row>
    <row r="969" spans="25:34" s="13" customFormat="1" ht="10.9" customHeight="1" x14ac:dyDescent="0.25">
      <c r="Y969" s="2"/>
      <c r="Z969" s="2"/>
      <c r="AA969" s="2"/>
      <c r="AB969" s="2"/>
      <c r="AC969" s="2"/>
      <c r="AD969" s="2"/>
      <c r="AE969" s="2"/>
      <c r="AF969" s="2"/>
      <c r="AG969" s="2"/>
      <c r="AH969" s="2"/>
    </row>
    <row r="970" spans="25:34" s="13" customFormat="1" ht="10.9" customHeight="1" x14ac:dyDescent="0.25">
      <c r="Y970" s="2"/>
      <c r="Z970" s="2"/>
      <c r="AA970" s="2"/>
      <c r="AB970" s="2"/>
      <c r="AC970" s="2"/>
      <c r="AD970" s="2"/>
      <c r="AE970" s="2"/>
      <c r="AF970" s="2"/>
      <c r="AG970" s="2"/>
      <c r="AH970" s="2"/>
    </row>
    <row r="971" spans="25:34" s="13" customFormat="1" ht="10.9" customHeight="1" x14ac:dyDescent="0.25">
      <c r="Y971" s="2"/>
      <c r="Z971" s="2"/>
      <c r="AA971" s="2"/>
      <c r="AB971" s="2"/>
      <c r="AC971" s="2"/>
      <c r="AD971" s="2"/>
      <c r="AE971" s="2"/>
      <c r="AF971" s="2"/>
      <c r="AG971" s="2"/>
      <c r="AH971" s="2"/>
    </row>
    <row r="972" spans="25:34" s="13" customFormat="1" ht="10.9" customHeight="1" x14ac:dyDescent="0.25">
      <c r="Y972" s="2"/>
      <c r="Z972" s="2"/>
      <c r="AA972" s="2"/>
      <c r="AB972" s="2"/>
      <c r="AC972" s="2"/>
      <c r="AD972" s="2"/>
      <c r="AE972" s="2"/>
      <c r="AF972" s="2"/>
      <c r="AG972" s="2"/>
      <c r="AH972" s="2"/>
    </row>
    <row r="973" spans="25:34" s="13" customFormat="1" ht="10.9" customHeight="1" x14ac:dyDescent="0.25">
      <c r="Y973" s="2"/>
      <c r="Z973" s="2"/>
      <c r="AA973" s="2"/>
      <c r="AB973" s="2"/>
      <c r="AC973" s="2"/>
      <c r="AD973" s="2"/>
      <c r="AE973" s="2"/>
      <c r="AF973" s="2"/>
      <c r="AG973" s="2"/>
      <c r="AH973" s="2"/>
    </row>
    <row r="974" spans="25:34" s="13" customFormat="1" ht="10.9" customHeight="1" x14ac:dyDescent="0.25">
      <c r="Y974" s="2"/>
      <c r="Z974" s="2"/>
      <c r="AA974" s="2"/>
      <c r="AB974" s="2"/>
      <c r="AC974" s="2"/>
      <c r="AD974" s="2"/>
      <c r="AE974" s="2"/>
      <c r="AF974" s="2"/>
      <c r="AG974" s="2"/>
      <c r="AH974" s="2"/>
    </row>
    <row r="975" spans="25:34" s="13" customFormat="1" ht="10.9" customHeight="1" x14ac:dyDescent="0.25">
      <c r="Y975" s="2"/>
      <c r="Z975" s="2"/>
      <c r="AA975" s="2"/>
      <c r="AB975" s="2"/>
      <c r="AC975" s="2"/>
      <c r="AD975" s="2"/>
      <c r="AE975" s="2"/>
      <c r="AF975" s="2"/>
      <c r="AG975" s="2"/>
      <c r="AH975" s="2"/>
    </row>
    <row r="976" spans="25:34" s="13" customFormat="1" ht="10.9" customHeight="1" x14ac:dyDescent="0.25">
      <c r="Y976" s="2"/>
      <c r="Z976" s="2"/>
      <c r="AA976" s="2"/>
      <c r="AB976" s="2"/>
      <c r="AC976" s="2"/>
      <c r="AD976" s="2"/>
      <c r="AE976" s="2"/>
      <c r="AF976" s="2"/>
      <c r="AG976" s="2"/>
      <c r="AH976" s="2"/>
    </row>
    <row r="977" spans="25:34" s="13" customFormat="1" ht="10.9" customHeight="1" x14ac:dyDescent="0.25">
      <c r="Y977" s="2"/>
      <c r="Z977" s="2"/>
      <c r="AA977" s="2"/>
      <c r="AB977" s="2"/>
      <c r="AC977" s="2"/>
      <c r="AD977" s="2"/>
      <c r="AE977" s="2"/>
      <c r="AF977" s="2"/>
      <c r="AG977" s="2"/>
      <c r="AH977" s="2"/>
    </row>
    <row r="978" spans="25:34" s="13" customFormat="1" ht="10.9" customHeight="1" x14ac:dyDescent="0.25">
      <c r="Y978" s="2"/>
      <c r="Z978" s="2"/>
      <c r="AA978" s="2"/>
      <c r="AB978" s="2"/>
      <c r="AC978" s="2"/>
      <c r="AD978" s="2"/>
      <c r="AE978" s="2"/>
      <c r="AF978" s="2"/>
      <c r="AG978" s="2"/>
      <c r="AH978" s="2"/>
    </row>
    <row r="979" spans="25:34" s="13" customFormat="1" ht="10.9" customHeight="1" x14ac:dyDescent="0.25">
      <c r="Y979" s="2"/>
      <c r="Z979" s="2"/>
      <c r="AA979" s="2"/>
      <c r="AB979" s="2"/>
      <c r="AC979" s="2"/>
      <c r="AD979" s="2"/>
      <c r="AE979" s="2"/>
      <c r="AF979" s="2"/>
      <c r="AG979" s="2"/>
      <c r="AH979" s="2"/>
    </row>
    <row r="980" spans="25:34" s="13" customFormat="1" ht="10.9" customHeight="1" x14ac:dyDescent="0.25">
      <c r="Y980" s="2"/>
      <c r="Z980" s="2"/>
      <c r="AA980" s="2"/>
      <c r="AB980" s="2"/>
      <c r="AC980" s="2"/>
      <c r="AD980" s="2"/>
      <c r="AE980" s="2"/>
      <c r="AF980" s="2"/>
      <c r="AG980" s="2"/>
      <c r="AH980" s="2"/>
    </row>
    <row r="981" spans="25:34" s="13" customFormat="1" ht="10.9" customHeight="1" x14ac:dyDescent="0.25">
      <c r="Y981" s="2"/>
      <c r="Z981" s="2"/>
      <c r="AA981" s="2"/>
      <c r="AB981" s="2"/>
      <c r="AC981" s="2"/>
      <c r="AD981" s="2"/>
      <c r="AE981" s="2"/>
      <c r="AF981" s="2"/>
      <c r="AG981" s="2"/>
      <c r="AH981" s="2"/>
    </row>
    <row r="982" spans="25:34" s="13" customFormat="1" ht="10.9" customHeight="1" x14ac:dyDescent="0.25">
      <c r="Y982" s="2"/>
      <c r="Z982" s="2"/>
      <c r="AA982" s="2"/>
      <c r="AB982" s="2"/>
      <c r="AC982" s="2"/>
      <c r="AD982" s="2"/>
      <c r="AE982" s="2"/>
      <c r="AF982" s="2"/>
      <c r="AG982" s="2"/>
      <c r="AH982" s="2"/>
    </row>
    <row r="983" spans="25:34" s="13" customFormat="1" ht="10.9" customHeight="1" x14ac:dyDescent="0.25">
      <c r="Y983" s="2"/>
      <c r="Z983" s="2"/>
      <c r="AA983" s="2"/>
      <c r="AB983" s="2"/>
      <c r="AC983" s="2"/>
      <c r="AD983" s="2"/>
      <c r="AE983" s="2"/>
      <c r="AF983" s="2"/>
      <c r="AG983" s="2"/>
      <c r="AH983" s="2"/>
    </row>
    <row r="984" spans="25:34" s="13" customFormat="1" ht="10.9" customHeight="1" x14ac:dyDescent="0.25">
      <c r="Y984" s="2"/>
      <c r="Z984" s="2"/>
      <c r="AA984" s="2"/>
      <c r="AB984" s="2"/>
      <c r="AC984" s="2"/>
      <c r="AD984" s="2"/>
      <c r="AE984" s="2"/>
      <c r="AF984" s="2"/>
      <c r="AG984" s="2"/>
      <c r="AH984" s="2"/>
    </row>
    <row r="985" spans="25:34" s="13" customFormat="1" ht="10.9" customHeight="1" x14ac:dyDescent="0.25">
      <c r="Y985" s="2"/>
      <c r="Z985" s="2"/>
      <c r="AA985" s="2"/>
      <c r="AB985" s="2"/>
      <c r="AC985" s="2"/>
      <c r="AD985" s="2"/>
      <c r="AE985" s="2"/>
      <c r="AF985" s="2"/>
      <c r="AG985" s="2"/>
      <c r="AH985" s="2"/>
    </row>
    <row r="986" spans="25:34" s="13" customFormat="1" ht="10.9" customHeight="1" x14ac:dyDescent="0.25">
      <c r="Y986" s="2"/>
      <c r="Z986" s="2"/>
      <c r="AA986" s="2"/>
      <c r="AB986" s="2"/>
      <c r="AC986" s="2"/>
      <c r="AD986" s="2"/>
      <c r="AE986" s="2"/>
      <c r="AF986" s="2"/>
      <c r="AG986" s="2"/>
      <c r="AH986" s="2"/>
    </row>
    <row r="987" spans="25:34" s="13" customFormat="1" ht="10.9" customHeight="1" x14ac:dyDescent="0.25">
      <c r="Y987" s="2"/>
      <c r="Z987" s="2"/>
      <c r="AA987" s="2"/>
      <c r="AB987" s="2"/>
      <c r="AC987" s="2"/>
      <c r="AD987" s="2"/>
      <c r="AE987" s="2"/>
      <c r="AF987" s="2"/>
      <c r="AG987" s="2"/>
      <c r="AH987" s="2"/>
    </row>
    <row r="988" spans="25:34" s="13" customFormat="1" ht="10.9" customHeight="1" x14ac:dyDescent="0.25">
      <c r="Y988" s="2"/>
      <c r="Z988" s="2"/>
      <c r="AA988" s="2"/>
      <c r="AB988" s="2"/>
      <c r="AC988" s="2"/>
      <c r="AD988" s="2"/>
      <c r="AE988" s="2"/>
      <c r="AF988" s="2"/>
      <c r="AG988" s="2"/>
      <c r="AH988" s="2"/>
    </row>
    <row r="989" spans="25:34" s="13" customFormat="1" ht="10.9" customHeight="1" x14ac:dyDescent="0.25">
      <c r="Y989" s="2"/>
      <c r="Z989" s="2"/>
      <c r="AA989" s="2"/>
      <c r="AB989" s="2"/>
      <c r="AC989" s="2"/>
      <c r="AD989" s="2"/>
      <c r="AE989" s="2"/>
      <c r="AF989" s="2"/>
      <c r="AG989" s="2"/>
      <c r="AH989" s="2"/>
    </row>
    <row r="990" spans="25:34" s="13" customFormat="1" ht="10.9" customHeight="1" x14ac:dyDescent="0.25">
      <c r="Y990" s="2"/>
      <c r="Z990" s="2"/>
      <c r="AA990" s="2"/>
      <c r="AB990" s="2"/>
      <c r="AC990" s="2"/>
      <c r="AD990" s="2"/>
      <c r="AE990" s="2"/>
      <c r="AF990" s="2"/>
      <c r="AG990" s="2"/>
      <c r="AH990" s="2"/>
    </row>
    <row r="991" spans="25:34" s="13" customFormat="1" ht="10.9" customHeight="1" x14ac:dyDescent="0.25">
      <c r="Y991" s="2"/>
      <c r="Z991" s="2"/>
      <c r="AA991" s="2"/>
      <c r="AB991" s="2"/>
      <c r="AC991" s="2"/>
      <c r="AD991" s="2"/>
      <c r="AE991" s="2"/>
      <c r="AF991" s="2"/>
      <c r="AG991" s="2"/>
      <c r="AH991" s="2"/>
    </row>
    <row r="992" spans="25:34" s="13" customFormat="1" ht="10.9" customHeight="1" x14ac:dyDescent="0.25">
      <c r="Y992" s="2"/>
      <c r="Z992" s="2"/>
      <c r="AA992" s="2"/>
      <c r="AB992" s="2"/>
      <c r="AC992" s="2"/>
      <c r="AD992" s="2"/>
      <c r="AE992" s="2"/>
      <c r="AF992" s="2"/>
      <c r="AG992" s="2"/>
      <c r="AH992" s="2"/>
    </row>
    <row r="993" spans="25:34" s="13" customFormat="1" ht="10.9" customHeight="1" x14ac:dyDescent="0.25">
      <c r="Y993" s="2"/>
      <c r="Z993" s="2"/>
      <c r="AA993" s="2"/>
      <c r="AB993" s="2"/>
      <c r="AC993" s="2"/>
      <c r="AD993" s="2"/>
      <c r="AE993" s="2"/>
      <c r="AF993" s="2"/>
      <c r="AG993" s="2"/>
      <c r="AH993" s="2"/>
    </row>
    <row r="994" spans="25:34" s="13" customFormat="1" ht="10.9" customHeight="1" x14ac:dyDescent="0.25">
      <c r="Y994" s="2"/>
      <c r="Z994" s="2"/>
      <c r="AA994" s="2"/>
      <c r="AB994" s="2"/>
      <c r="AC994" s="2"/>
      <c r="AD994" s="2"/>
      <c r="AE994" s="2"/>
      <c r="AF994" s="2"/>
      <c r="AG994" s="2"/>
      <c r="AH994" s="2"/>
    </row>
    <row r="995" spans="25:34" s="13" customFormat="1" ht="10.9" customHeight="1" x14ac:dyDescent="0.25">
      <c r="Y995" s="2"/>
      <c r="Z995" s="2"/>
      <c r="AA995" s="2"/>
      <c r="AB995" s="2"/>
      <c r="AC995" s="2"/>
      <c r="AD995" s="2"/>
      <c r="AE995" s="2"/>
      <c r="AF995" s="2"/>
      <c r="AG995" s="2"/>
      <c r="AH995" s="2"/>
    </row>
    <row r="996" spans="25:34" s="13" customFormat="1" ht="10.9" customHeight="1" x14ac:dyDescent="0.25">
      <c r="Y996" s="2"/>
      <c r="Z996" s="2"/>
      <c r="AA996" s="2"/>
      <c r="AB996" s="2"/>
      <c r="AC996" s="2"/>
      <c r="AD996" s="2"/>
      <c r="AE996" s="2"/>
      <c r="AF996" s="2"/>
      <c r="AG996" s="2"/>
      <c r="AH996" s="2"/>
    </row>
    <row r="997" spans="25:34" s="13" customFormat="1" ht="10.9" customHeight="1" x14ac:dyDescent="0.25">
      <c r="Y997" s="2"/>
      <c r="Z997" s="2"/>
      <c r="AA997" s="2"/>
      <c r="AB997" s="2"/>
      <c r="AC997" s="2"/>
      <c r="AD997" s="2"/>
      <c r="AE997" s="2"/>
      <c r="AF997" s="2"/>
      <c r="AG997" s="2"/>
      <c r="AH997" s="2"/>
    </row>
    <row r="998" spans="25:34" s="13" customFormat="1" ht="10.9" customHeight="1" x14ac:dyDescent="0.25">
      <c r="Y998" s="2"/>
      <c r="Z998" s="2"/>
      <c r="AA998" s="2"/>
      <c r="AB998" s="2"/>
      <c r="AC998" s="2"/>
      <c r="AD998" s="2"/>
      <c r="AE998" s="2"/>
      <c r="AF998" s="2"/>
      <c r="AG998" s="2"/>
      <c r="AH998" s="2"/>
    </row>
    <row r="999" spans="25:34" s="13" customFormat="1" ht="10.9" customHeight="1" x14ac:dyDescent="0.25">
      <c r="Y999" s="2"/>
      <c r="Z999" s="2"/>
      <c r="AA999" s="2"/>
      <c r="AB999" s="2"/>
      <c r="AC999" s="2"/>
      <c r="AD999" s="2"/>
      <c r="AE999" s="2"/>
      <c r="AF999" s="2"/>
      <c r="AG999" s="2"/>
      <c r="AH999" s="2"/>
    </row>
    <row r="1000" spans="25:34" s="13" customFormat="1" ht="10.9" customHeight="1" x14ac:dyDescent="0.25"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</row>
    <row r="1001" spans="25:34" s="13" customFormat="1" ht="10.9" customHeight="1" x14ac:dyDescent="0.25"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</row>
    <row r="1002" spans="25:34" s="13" customFormat="1" ht="10.9" customHeight="1" x14ac:dyDescent="0.25"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</row>
    <row r="1003" spans="25:34" s="13" customFormat="1" ht="10.9" customHeight="1" x14ac:dyDescent="0.25"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</row>
    <row r="1004" spans="25:34" s="13" customFormat="1" ht="10.9" customHeight="1" x14ac:dyDescent="0.25"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</row>
    <row r="1005" spans="25:34" s="13" customFormat="1" ht="10.9" customHeight="1" x14ac:dyDescent="0.25"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</row>
    <row r="1006" spans="25:34" s="13" customFormat="1" ht="10.9" customHeight="1" x14ac:dyDescent="0.25"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</row>
    <row r="1007" spans="25:34" s="13" customFormat="1" ht="10.9" customHeight="1" x14ac:dyDescent="0.25"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</row>
    <row r="1008" spans="25:34" s="13" customFormat="1" ht="10.9" customHeight="1" x14ac:dyDescent="0.25"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</row>
    <row r="1009" spans="25:34" s="13" customFormat="1" ht="10.9" customHeight="1" x14ac:dyDescent="0.25"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</row>
    <row r="1010" spans="25:34" s="13" customFormat="1" ht="10.9" customHeight="1" x14ac:dyDescent="0.25"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</row>
    <row r="1011" spans="25:34" s="13" customFormat="1" ht="10.9" customHeight="1" x14ac:dyDescent="0.25"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</row>
    <row r="1012" spans="25:34" s="13" customFormat="1" ht="10.9" customHeight="1" x14ac:dyDescent="0.25"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</row>
    <row r="1013" spans="25:34" s="13" customFormat="1" ht="10.9" customHeight="1" x14ac:dyDescent="0.25"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</row>
    <row r="1014" spans="25:34" s="13" customFormat="1" ht="10.9" customHeight="1" x14ac:dyDescent="0.25"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</row>
    <row r="1015" spans="25:34" s="13" customFormat="1" ht="10.9" customHeight="1" x14ac:dyDescent="0.25"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</row>
    <row r="1016" spans="25:34" s="13" customFormat="1" ht="10.9" customHeight="1" x14ac:dyDescent="0.25"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</row>
    <row r="1017" spans="25:34" s="13" customFormat="1" ht="10.9" customHeight="1" x14ac:dyDescent="0.25"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</row>
    <row r="1018" spans="25:34" s="13" customFormat="1" ht="10.9" customHeight="1" x14ac:dyDescent="0.25"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</row>
    <row r="1019" spans="25:34" s="13" customFormat="1" ht="10.9" customHeight="1" x14ac:dyDescent="0.25"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</row>
    <row r="1020" spans="25:34" s="13" customFormat="1" ht="10.9" customHeight="1" x14ac:dyDescent="0.25"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</row>
    <row r="1021" spans="25:34" s="13" customFormat="1" ht="10.9" customHeight="1" x14ac:dyDescent="0.25"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</row>
    <row r="1022" spans="25:34" s="13" customFormat="1" ht="10.9" customHeight="1" x14ac:dyDescent="0.25"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</row>
    <row r="1023" spans="25:34" s="13" customFormat="1" ht="10.9" customHeight="1" x14ac:dyDescent="0.25"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</row>
    <row r="1024" spans="25:34" s="13" customFormat="1" ht="10.9" customHeight="1" x14ac:dyDescent="0.25"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</row>
    <row r="1025" spans="25:34" s="13" customFormat="1" ht="10.9" customHeight="1" x14ac:dyDescent="0.25"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</row>
    <row r="1026" spans="25:34" s="13" customFormat="1" ht="10.9" customHeight="1" x14ac:dyDescent="0.25"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</row>
    <row r="1027" spans="25:34" s="13" customFormat="1" ht="10.9" customHeight="1" x14ac:dyDescent="0.25"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</row>
    <row r="1028" spans="25:34" s="13" customFormat="1" ht="10.9" customHeight="1" x14ac:dyDescent="0.25"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</row>
    <row r="1029" spans="25:34" s="13" customFormat="1" ht="10.9" customHeight="1" x14ac:dyDescent="0.25"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</row>
    <row r="1030" spans="25:34" s="13" customFormat="1" ht="10.9" customHeight="1" x14ac:dyDescent="0.25"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</row>
    <row r="1031" spans="25:34" s="13" customFormat="1" ht="10.9" customHeight="1" x14ac:dyDescent="0.25"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</row>
    <row r="1032" spans="25:34" s="13" customFormat="1" ht="10.9" customHeight="1" x14ac:dyDescent="0.25"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</row>
    <row r="1033" spans="25:34" s="13" customFormat="1" ht="10.9" customHeight="1" x14ac:dyDescent="0.25"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</row>
    <row r="1034" spans="25:34" s="13" customFormat="1" ht="10.9" customHeight="1" x14ac:dyDescent="0.25"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</row>
    <row r="1035" spans="25:34" s="13" customFormat="1" ht="10.9" customHeight="1" x14ac:dyDescent="0.25"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</row>
    <row r="1036" spans="25:34" s="13" customFormat="1" ht="10.9" customHeight="1" x14ac:dyDescent="0.25"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</row>
    <row r="1037" spans="25:34" s="13" customFormat="1" ht="10.9" customHeight="1" x14ac:dyDescent="0.25"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</row>
    <row r="1038" spans="25:34" s="13" customFormat="1" ht="10.9" customHeight="1" x14ac:dyDescent="0.25"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</row>
    <row r="1039" spans="25:34" s="13" customFormat="1" ht="10.9" customHeight="1" x14ac:dyDescent="0.25"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</row>
    <row r="1040" spans="25:34" s="13" customFormat="1" ht="10.9" customHeight="1" x14ac:dyDescent="0.25"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</row>
    <row r="1041" spans="25:34" s="13" customFormat="1" ht="10.9" customHeight="1" x14ac:dyDescent="0.25"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</row>
    <row r="1042" spans="25:34" s="13" customFormat="1" ht="10.9" customHeight="1" x14ac:dyDescent="0.25"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</row>
    <row r="1043" spans="25:34" s="13" customFormat="1" ht="10.9" customHeight="1" x14ac:dyDescent="0.25"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</row>
    <row r="1044" spans="25:34" s="13" customFormat="1" ht="10.9" customHeight="1" x14ac:dyDescent="0.25"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</row>
    <row r="1045" spans="25:34" s="13" customFormat="1" ht="10.9" customHeight="1" x14ac:dyDescent="0.25"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</row>
    <row r="1046" spans="25:34" s="13" customFormat="1" ht="10.9" customHeight="1" x14ac:dyDescent="0.25"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</row>
    <row r="1047" spans="25:34" s="13" customFormat="1" ht="10.9" customHeight="1" x14ac:dyDescent="0.25"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</row>
    <row r="1048" spans="25:34" s="13" customFormat="1" ht="10.9" customHeight="1" x14ac:dyDescent="0.25"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</row>
    <row r="1049" spans="25:34" s="13" customFormat="1" ht="10.9" customHeight="1" x14ac:dyDescent="0.25"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</row>
    <row r="1050" spans="25:34" s="13" customFormat="1" ht="10.9" customHeight="1" x14ac:dyDescent="0.25"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</row>
    <row r="1051" spans="25:34" s="13" customFormat="1" ht="10.9" customHeight="1" x14ac:dyDescent="0.25"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</row>
    <row r="1052" spans="25:34" s="13" customFormat="1" ht="10.9" customHeight="1" x14ac:dyDescent="0.25"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</row>
    <row r="1053" spans="25:34" s="13" customFormat="1" ht="10.9" customHeight="1" x14ac:dyDescent="0.25"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</row>
    <row r="1054" spans="25:34" s="13" customFormat="1" ht="10.9" customHeight="1" x14ac:dyDescent="0.25"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</row>
    <row r="1055" spans="25:34" s="13" customFormat="1" ht="10.9" customHeight="1" x14ac:dyDescent="0.25"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</row>
    <row r="1056" spans="25:34" s="13" customFormat="1" ht="10.9" customHeight="1" x14ac:dyDescent="0.25"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</row>
    <row r="1057" spans="25:34" s="13" customFormat="1" ht="10.9" customHeight="1" x14ac:dyDescent="0.25"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</row>
    <row r="1058" spans="25:34" s="13" customFormat="1" ht="10.9" customHeight="1" x14ac:dyDescent="0.25"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</row>
    <row r="1059" spans="25:34" s="13" customFormat="1" ht="10.9" customHeight="1" x14ac:dyDescent="0.25"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</row>
    <row r="1060" spans="25:34" s="13" customFormat="1" ht="10.9" customHeight="1" x14ac:dyDescent="0.25"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</row>
    <row r="1061" spans="25:34" s="13" customFormat="1" ht="10.9" customHeight="1" x14ac:dyDescent="0.25"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</row>
    <row r="1062" spans="25:34" s="13" customFormat="1" ht="10.9" customHeight="1" x14ac:dyDescent="0.25"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</row>
    <row r="1063" spans="25:34" s="13" customFormat="1" ht="10.9" customHeight="1" x14ac:dyDescent="0.25"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</row>
    <row r="1064" spans="25:34" s="13" customFormat="1" ht="10.9" customHeight="1" x14ac:dyDescent="0.25"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</row>
    <row r="1065" spans="25:34" s="13" customFormat="1" ht="10.9" customHeight="1" x14ac:dyDescent="0.25"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</row>
    <row r="1066" spans="25:34" s="13" customFormat="1" ht="10.9" customHeight="1" x14ac:dyDescent="0.25"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</row>
    <row r="1067" spans="25:34" s="13" customFormat="1" ht="10.9" customHeight="1" x14ac:dyDescent="0.25"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</row>
    <row r="1068" spans="25:34" s="13" customFormat="1" ht="10.9" customHeight="1" x14ac:dyDescent="0.25"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</row>
    <row r="1069" spans="25:34" s="13" customFormat="1" ht="10.9" customHeight="1" x14ac:dyDescent="0.25"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</row>
    <row r="1070" spans="25:34" s="13" customFormat="1" ht="10.9" customHeight="1" x14ac:dyDescent="0.25"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</row>
    <row r="1071" spans="25:34" s="13" customFormat="1" ht="10.9" customHeight="1" x14ac:dyDescent="0.25"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</row>
    <row r="1072" spans="25:34" s="13" customFormat="1" ht="10.9" customHeight="1" x14ac:dyDescent="0.25"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</row>
    <row r="1073" spans="25:34" s="13" customFormat="1" ht="10.9" customHeight="1" x14ac:dyDescent="0.25"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</row>
    <row r="1074" spans="25:34" s="13" customFormat="1" ht="10.9" customHeight="1" x14ac:dyDescent="0.25"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</row>
    <row r="1075" spans="25:34" s="13" customFormat="1" ht="10.9" customHeight="1" x14ac:dyDescent="0.25"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</row>
    <row r="1076" spans="25:34" s="13" customFormat="1" ht="10.9" customHeight="1" x14ac:dyDescent="0.25"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</row>
    <row r="1077" spans="25:34" s="13" customFormat="1" ht="10.9" customHeight="1" x14ac:dyDescent="0.25"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</row>
    <row r="1078" spans="25:34" s="13" customFormat="1" ht="10.9" customHeight="1" x14ac:dyDescent="0.25"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</row>
    <row r="1079" spans="25:34" s="13" customFormat="1" ht="10.9" customHeight="1" x14ac:dyDescent="0.25"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</row>
    <row r="1080" spans="25:34" s="13" customFormat="1" ht="10.9" customHeight="1" x14ac:dyDescent="0.25"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</row>
    <row r="1081" spans="25:34" s="13" customFormat="1" ht="10.9" customHeight="1" x14ac:dyDescent="0.25"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</row>
    <row r="1082" spans="25:34" s="13" customFormat="1" ht="10.9" customHeight="1" x14ac:dyDescent="0.25"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</row>
    <row r="1083" spans="25:34" s="13" customFormat="1" ht="10.9" customHeight="1" x14ac:dyDescent="0.25"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</row>
    <row r="1084" spans="25:34" s="13" customFormat="1" ht="10.9" customHeight="1" x14ac:dyDescent="0.25"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</row>
    <row r="1085" spans="25:34" s="13" customFormat="1" ht="10.9" customHeight="1" x14ac:dyDescent="0.25"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</row>
    <row r="1086" spans="25:34" s="13" customFormat="1" ht="10.9" customHeight="1" x14ac:dyDescent="0.25"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</row>
    <row r="1087" spans="25:34" s="13" customFormat="1" ht="10.9" customHeight="1" x14ac:dyDescent="0.25"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</row>
    <row r="1088" spans="25:34" s="13" customFormat="1" ht="10.9" customHeight="1" x14ac:dyDescent="0.25"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</row>
    <row r="1089" spans="11:35" s="13" customFormat="1" ht="10.9" customHeight="1" x14ac:dyDescent="0.25"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1"/>
    </row>
    <row r="1090" spans="11:35" s="13" customFormat="1" ht="10.9" customHeight="1" x14ac:dyDescent="0.25"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1"/>
    </row>
    <row r="1091" spans="11:35" s="13" customFormat="1" ht="10.9" customHeight="1" x14ac:dyDescent="0.25"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1"/>
    </row>
    <row r="1092" spans="11:35" s="13" customFormat="1" ht="10.9" customHeight="1" x14ac:dyDescent="0.25"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1"/>
    </row>
    <row r="1093" spans="11:35" s="13" customFormat="1" ht="10.9" customHeight="1" x14ac:dyDescent="0.25"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1"/>
    </row>
    <row r="1094" spans="11:35" s="13" customFormat="1" ht="10.9" customHeight="1" x14ac:dyDescent="0.25"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1"/>
    </row>
    <row r="1095" spans="11:35" s="13" customFormat="1" ht="10.9" customHeight="1" x14ac:dyDescent="0.25"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1"/>
    </row>
    <row r="1096" spans="11:35" s="13" customFormat="1" ht="10.9" customHeight="1" x14ac:dyDescent="0.25"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1"/>
    </row>
    <row r="1097" spans="11:35" s="13" customFormat="1" ht="10.9" customHeight="1" x14ac:dyDescent="0.25"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1"/>
    </row>
    <row r="1098" spans="11:35" s="13" customFormat="1" ht="10.9" customHeight="1" x14ac:dyDescent="0.25"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1"/>
    </row>
    <row r="1099" spans="11:35" s="13" customFormat="1" ht="10.9" customHeight="1" x14ac:dyDescent="0.25">
      <c r="K1099" s="1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1"/>
    </row>
    <row r="1100" spans="11:35" s="13" customFormat="1" ht="10.9" customHeight="1" x14ac:dyDescent="0.25">
      <c r="K1100" s="1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1"/>
    </row>
    <row r="1101" spans="11:35" s="13" customFormat="1" ht="10.9" customHeight="1" x14ac:dyDescent="0.25">
      <c r="K1101" s="1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1"/>
    </row>
    <row r="1102" spans="11:35" s="13" customFormat="1" ht="10.9" customHeight="1" x14ac:dyDescent="0.25">
      <c r="K1102" s="1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1"/>
    </row>
    <row r="1103" spans="11:35" s="13" customFormat="1" ht="10.9" customHeight="1" x14ac:dyDescent="0.25">
      <c r="K1103" s="1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1"/>
    </row>
    <row r="1104" spans="11:35" s="13" customFormat="1" ht="10.9" customHeight="1" x14ac:dyDescent="0.25">
      <c r="K1104" s="1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1"/>
    </row>
    <row r="1105" spans="11:35" s="13" customFormat="1" ht="10.9" customHeight="1" x14ac:dyDescent="0.25">
      <c r="K1105" s="1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1"/>
    </row>
    <row r="1106" spans="11:35" s="13" customFormat="1" ht="10.9" customHeight="1" x14ac:dyDescent="0.25">
      <c r="K1106" s="1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1"/>
    </row>
    <row r="1107" spans="11:35" s="13" customFormat="1" ht="10.9" customHeight="1" x14ac:dyDescent="0.25">
      <c r="K1107" s="1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1"/>
    </row>
    <row r="1108" spans="11:35" s="13" customFormat="1" ht="10.9" customHeight="1" x14ac:dyDescent="0.25">
      <c r="K1108" s="1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1"/>
    </row>
    <row r="1109" spans="11:35" s="13" customFormat="1" ht="10.9" customHeight="1" x14ac:dyDescent="0.25">
      <c r="K1109" s="1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1"/>
    </row>
    <row r="1110" spans="11:35" s="13" customFormat="1" ht="10.9" customHeight="1" x14ac:dyDescent="0.25">
      <c r="K1110" s="1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1"/>
    </row>
    <row r="1111" spans="11:35" s="13" customFormat="1" ht="10.9" customHeight="1" x14ac:dyDescent="0.25">
      <c r="K1111" s="1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1"/>
    </row>
    <row r="1112" spans="11:35" s="13" customFormat="1" ht="10.9" customHeight="1" x14ac:dyDescent="0.25">
      <c r="K1112" s="1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1"/>
    </row>
    <row r="1113" spans="11:35" s="13" customFormat="1" ht="10.9" customHeight="1" x14ac:dyDescent="0.25">
      <c r="K1113" s="1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1"/>
    </row>
    <row r="1114" spans="11:35" s="13" customFormat="1" ht="10.9" customHeight="1" x14ac:dyDescent="0.25">
      <c r="K1114" s="1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1"/>
    </row>
    <row r="1115" spans="11:35" s="13" customFormat="1" ht="10.9" customHeight="1" x14ac:dyDescent="0.25">
      <c r="K1115" s="1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1"/>
    </row>
    <row r="1116" spans="11:35" s="13" customFormat="1" ht="10.9" customHeight="1" x14ac:dyDescent="0.25">
      <c r="K1116" s="1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1"/>
    </row>
    <row r="1117" spans="11:35" s="13" customFormat="1" ht="10.9" customHeight="1" x14ac:dyDescent="0.25">
      <c r="K1117" s="1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1"/>
    </row>
    <row r="1118" spans="11:35" s="13" customFormat="1" ht="10.9" customHeight="1" x14ac:dyDescent="0.25">
      <c r="K1118" s="1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1"/>
    </row>
    <row r="1119" spans="11:35" s="13" customFormat="1" ht="10.9" customHeight="1" x14ac:dyDescent="0.25">
      <c r="K1119" s="1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1"/>
    </row>
    <row r="1120" spans="11:35" s="13" customFormat="1" ht="10.9" customHeight="1" x14ac:dyDescent="0.25">
      <c r="K1120" s="1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1"/>
    </row>
    <row r="1121" spans="2:35" s="13" customFormat="1" ht="10.9" customHeight="1" x14ac:dyDescent="0.25">
      <c r="K1121" s="1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1"/>
    </row>
    <row r="1122" spans="2:35" s="13" customFormat="1" ht="10.9" customHeight="1" x14ac:dyDescent="0.25">
      <c r="K1122" s="1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1"/>
    </row>
    <row r="1123" spans="2:35" s="13" customFormat="1" ht="10.9" customHeight="1" x14ac:dyDescent="0.25">
      <c r="K1123" s="1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1"/>
    </row>
    <row r="1124" spans="2:35" s="13" customFormat="1" ht="10.9" customHeight="1" x14ac:dyDescent="0.25">
      <c r="C1124" s="1"/>
      <c r="D1124" s="1"/>
      <c r="E1124" s="1"/>
      <c r="F1124" s="1"/>
      <c r="G1124" s="1"/>
      <c r="H1124" s="1"/>
      <c r="I1124" s="1"/>
      <c r="J1124" s="1"/>
      <c r="K1124" s="1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1"/>
    </row>
    <row r="1125" spans="2:35" x14ac:dyDescent="0.25">
      <c r="B1125" s="13"/>
      <c r="M1125" s="13"/>
      <c r="N1125" s="13"/>
      <c r="O1125" s="13"/>
      <c r="P1125" s="13"/>
      <c r="Q1125" s="13"/>
      <c r="R1125" s="13"/>
      <c r="S1125" s="13"/>
      <c r="T1125" s="13"/>
      <c r="U1125" s="13"/>
      <c r="V1125" s="13"/>
      <c r="W1125" s="13"/>
      <c r="X1125" s="13"/>
    </row>
    <row r="1126" spans="2:35" x14ac:dyDescent="0.25">
      <c r="B1126" s="13"/>
      <c r="M1126" s="13"/>
      <c r="N1126" s="13"/>
      <c r="O1126" s="13"/>
      <c r="P1126" s="13"/>
      <c r="Q1126" s="13"/>
      <c r="R1126" s="13"/>
      <c r="S1126" s="13"/>
      <c r="T1126" s="13"/>
      <c r="U1126" s="13"/>
      <c r="V1126" s="13"/>
      <c r="W1126" s="13"/>
      <c r="X1126" s="13"/>
    </row>
    <row r="1127" spans="2:35" x14ac:dyDescent="0.25">
      <c r="B1127" s="13"/>
      <c r="M1127" s="13"/>
      <c r="N1127" s="13"/>
      <c r="O1127" s="13"/>
      <c r="P1127" s="13"/>
      <c r="Q1127" s="13"/>
      <c r="R1127" s="13"/>
      <c r="S1127" s="13"/>
      <c r="T1127" s="13"/>
      <c r="U1127" s="13"/>
      <c r="V1127" s="13"/>
      <c r="W1127" s="13"/>
      <c r="X1127" s="13"/>
    </row>
    <row r="1128" spans="2:35" x14ac:dyDescent="0.25">
      <c r="B1128" s="13"/>
      <c r="M1128" s="13"/>
      <c r="N1128" s="13"/>
      <c r="O1128" s="13"/>
      <c r="P1128" s="13"/>
      <c r="Q1128" s="13"/>
      <c r="R1128" s="13"/>
      <c r="S1128" s="13"/>
      <c r="T1128" s="13"/>
      <c r="U1128" s="13"/>
      <c r="V1128" s="13"/>
      <c r="W1128" s="13"/>
      <c r="X1128" s="13"/>
    </row>
    <row r="1129" spans="2:35" x14ac:dyDescent="0.25">
      <c r="B1129" s="13"/>
      <c r="M1129" s="13"/>
      <c r="N1129" s="13"/>
      <c r="O1129" s="13"/>
      <c r="P1129" s="13"/>
      <c r="Q1129" s="13"/>
      <c r="R1129" s="13"/>
      <c r="S1129" s="13"/>
      <c r="T1129" s="13"/>
      <c r="U1129" s="13"/>
      <c r="V1129" s="13"/>
      <c r="W1129" s="13"/>
      <c r="X1129" s="13"/>
    </row>
    <row r="1130" spans="2:35" x14ac:dyDescent="0.25">
      <c r="B1130" s="13"/>
      <c r="M1130" s="13"/>
      <c r="N1130" s="13"/>
      <c r="O1130" s="13"/>
      <c r="P1130" s="13"/>
      <c r="Q1130" s="13"/>
      <c r="R1130" s="13"/>
      <c r="S1130" s="13"/>
      <c r="T1130" s="13"/>
      <c r="U1130" s="13"/>
      <c r="V1130" s="13"/>
      <c r="W1130" s="13"/>
      <c r="X1130" s="13"/>
    </row>
    <row r="1131" spans="2:35" x14ac:dyDescent="0.25">
      <c r="B1131" s="13"/>
      <c r="M1131" s="13"/>
      <c r="N1131" s="13"/>
      <c r="O1131" s="13"/>
      <c r="P1131" s="13"/>
      <c r="Q1131" s="13"/>
      <c r="R1131" s="13"/>
      <c r="S1131" s="13"/>
      <c r="T1131" s="13"/>
      <c r="U1131" s="13"/>
      <c r="V1131" s="13"/>
      <c r="W1131" s="13"/>
      <c r="X1131" s="13"/>
    </row>
    <row r="1132" spans="2:35" x14ac:dyDescent="0.25">
      <c r="B1132" s="13"/>
      <c r="M1132" s="13"/>
      <c r="N1132" s="13"/>
      <c r="O1132" s="13"/>
      <c r="P1132" s="13"/>
      <c r="Q1132" s="13"/>
      <c r="R1132" s="13"/>
      <c r="S1132" s="13"/>
      <c r="T1132" s="13"/>
      <c r="U1132" s="13"/>
      <c r="V1132" s="13"/>
      <c r="W1132" s="13"/>
      <c r="X1132" s="13"/>
    </row>
    <row r="1133" spans="2:35" x14ac:dyDescent="0.25">
      <c r="B1133" s="13"/>
      <c r="M1133" s="13"/>
      <c r="N1133" s="13"/>
      <c r="O1133" s="13"/>
      <c r="P1133" s="13"/>
      <c r="Q1133" s="13"/>
      <c r="R1133" s="13"/>
      <c r="S1133" s="13"/>
      <c r="T1133" s="13"/>
      <c r="U1133" s="13"/>
      <c r="V1133" s="13"/>
      <c r="W1133" s="13"/>
      <c r="X1133" s="13"/>
    </row>
    <row r="1134" spans="2:35" x14ac:dyDescent="0.25">
      <c r="B1134" s="13"/>
      <c r="M1134" s="13"/>
      <c r="N1134" s="13"/>
      <c r="O1134" s="13"/>
      <c r="P1134" s="13"/>
      <c r="Q1134" s="13"/>
      <c r="R1134" s="13"/>
      <c r="S1134" s="13"/>
      <c r="T1134" s="13"/>
      <c r="U1134" s="13"/>
      <c r="V1134" s="13"/>
      <c r="W1134" s="13"/>
      <c r="X1134" s="13"/>
    </row>
    <row r="1135" spans="2:35" x14ac:dyDescent="0.25">
      <c r="M1135" s="13"/>
      <c r="N1135" s="13"/>
      <c r="O1135" s="13"/>
      <c r="P1135" s="13"/>
      <c r="Q1135" s="13"/>
      <c r="R1135" s="13"/>
      <c r="S1135" s="13"/>
      <c r="T1135" s="13"/>
      <c r="U1135" s="13"/>
      <c r="V1135" s="13"/>
      <c r="W1135" s="13"/>
      <c r="X1135" s="13"/>
    </row>
    <row r="1136" spans="2:35" x14ac:dyDescent="0.25">
      <c r="M1136" s="13"/>
      <c r="N1136" s="13"/>
      <c r="O1136" s="13"/>
      <c r="P1136" s="13"/>
      <c r="Q1136" s="13"/>
      <c r="R1136" s="13"/>
      <c r="S1136" s="13"/>
      <c r="T1136" s="13"/>
      <c r="U1136" s="13"/>
      <c r="V1136" s="13"/>
      <c r="W1136" s="13"/>
      <c r="X1136" s="13"/>
    </row>
    <row r="1137" spans="13:24" x14ac:dyDescent="0.25">
      <c r="M1137" s="13"/>
      <c r="N1137" s="13"/>
      <c r="O1137" s="13"/>
      <c r="P1137" s="13"/>
      <c r="Q1137" s="13"/>
      <c r="R1137" s="13"/>
      <c r="S1137" s="13"/>
      <c r="T1137" s="13"/>
      <c r="U1137" s="13"/>
      <c r="V1137" s="13"/>
      <c r="W1137" s="13"/>
      <c r="X1137" s="13"/>
    </row>
    <row r="1138" spans="13:24" x14ac:dyDescent="0.25">
      <c r="M1138" s="13"/>
      <c r="N1138" s="13"/>
      <c r="O1138" s="13"/>
      <c r="P1138" s="13"/>
      <c r="Q1138" s="13"/>
      <c r="R1138" s="13"/>
      <c r="S1138" s="13"/>
      <c r="T1138" s="13"/>
      <c r="U1138" s="13"/>
      <c r="V1138" s="13"/>
      <c r="W1138" s="13"/>
      <c r="X1138" s="13"/>
    </row>
    <row r="1139" spans="13:24" x14ac:dyDescent="0.25">
      <c r="M1139" s="13"/>
      <c r="N1139" s="13"/>
      <c r="O1139" s="13"/>
      <c r="P1139" s="13"/>
      <c r="Q1139" s="13"/>
      <c r="R1139" s="13"/>
      <c r="S1139" s="13"/>
      <c r="T1139" s="13"/>
      <c r="U1139" s="13"/>
      <c r="V1139" s="13"/>
      <c r="W1139" s="13"/>
      <c r="X1139" s="13"/>
    </row>
    <row r="1140" spans="13:24" x14ac:dyDescent="0.25">
      <c r="M1140" s="13"/>
      <c r="N1140" s="13"/>
      <c r="O1140" s="13"/>
      <c r="P1140" s="13"/>
      <c r="Q1140" s="13"/>
      <c r="R1140" s="13"/>
      <c r="S1140" s="13"/>
      <c r="T1140" s="13"/>
      <c r="U1140" s="13"/>
      <c r="V1140" s="13"/>
      <c r="W1140" s="13"/>
      <c r="X1140" s="13"/>
    </row>
    <row r="1141" spans="13:24" x14ac:dyDescent="0.25">
      <c r="M1141" s="13"/>
      <c r="N1141" s="13"/>
      <c r="O1141" s="13"/>
      <c r="P1141" s="13"/>
      <c r="Q1141" s="13"/>
      <c r="R1141" s="13"/>
      <c r="S1141" s="13"/>
      <c r="T1141" s="13"/>
      <c r="U1141" s="13"/>
      <c r="V1141" s="13"/>
      <c r="W1141" s="13"/>
      <c r="X1141" s="13"/>
    </row>
    <row r="1142" spans="13:24" x14ac:dyDescent="0.25">
      <c r="M1142" s="13"/>
      <c r="N1142" s="13"/>
      <c r="O1142" s="13"/>
      <c r="P1142" s="13"/>
      <c r="Q1142" s="13"/>
      <c r="R1142" s="13"/>
      <c r="S1142" s="13"/>
      <c r="T1142" s="13"/>
      <c r="U1142" s="13"/>
      <c r="V1142" s="13"/>
      <c r="W1142" s="13"/>
      <c r="X1142" s="13"/>
    </row>
    <row r="1143" spans="13:24" x14ac:dyDescent="0.25">
      <c r="M1143" s="13"/>
      <c r="N1143" s="13"/>
      <c r="O1143" s="13"/>
      <c r="P1143" s="13"/>
      <c r="Q1143" s="13"/>
      <c r="R1143" s="13"/>
      <c r="S1143" s="13"/>
      <c r="T1143" s="13"/>
      <c r="U1143" s="13"/>
      <c r="V1143" s="13"/>
      <c r="W1143" s="13"/>
      <c r="X1143" s="13"/>
    </row>
    <row r="1144" spans="13:24" x14ac:dyDescent="0.25">
      <c r="M1144" s="13"/>
      <c r="N1144" s="13"/>
      <c r="O1144" s="13"/>
      <c r="P1144" s="13"/>
      <c r="Q1144" s="13"/>
      <c r="R1144" s="13"/>
      <c r="S1144" s="13"/>
      <c r="T1144" s="13"/>
      <c r="U1144" s="13"/>
      <c r="V1144" s="13"/>
      <c r="W1144" s="13"/>
      <c r="X1144" s="13"/>
    </row>
    <row r="1145" spans="13:24" x14ac:dyDescent="0.25">
      <c r="M1145" s="13"/>
      <c r="N1145" s="13"/>
      <c r="O1145" s="13"/>
      <c r="P1145" s="13"/>
      <c r="Q1145" s="13"/>
      <c r="R1145" s="13"/>
      <c r="S1145" s="13"/>
      <c r="T1145" s="13"/>
      <c r="U1145" s="13"/>
      <c r="V1145" s="13"/>
      <c r="W1145" s="13"/>
      <c r="X1145" s="13"/>
    </row>
    <row r="1146" spans="13:24" x14ac:dyDescent="0.25">
      <c r="M1146" s="13"/>
      <c r="N1146" s="13"/>
      <c r="O1146" s="13"/>
      <c r="P1146" s="13"/>
      <c r="Q1146" s="13"/>
      <c r="R1146" s="13"/>
      <c r="S1146" s="13"/>
      <c r="T1146" s="13"/>
      <c r="U1146" s="13"/>
      <c r="V1146" s="13"/>
      <c r="W1146" s="13"/>
      <c r="X1146" s="13"/>
    </row>
    <row r="1147" spans="13:24" x14ac:dyDescent="0.25">
      <c r="M1147" s="13"/>
      <c r="N1147" s="13"/>
      <c r="O1147" s="13"/>
      <c r="P1147" s="13"/>
      <c r="Q1147" s="13"/>
      <c r="R1147" s="13"/>
      <c r="S1147" s="13"/>
      <c r="T1147" s="13"/>
      <c r="U1147" s="13"/>
      <c r="V1147" s="13"/>
      <c r="W1147" s="13"/>
      <c r="X1147" s="13"/>
    </row>
    <row r="1148" spans="13:24" x14ac:dyDescent="0.25">
      <c r="M1148" s="13"/>
      <c r="N1148" s="13"/>
      <c r="O1148" s="13"/>
      <c r="P1148" s="13"/>
      <c r="Q1148" s="13"/>
      <c r="R1148" s="13"/>
      <c r="S1148" s="13"/>
      <c r="T1148" s="13"/>
      <c r="U1148" s="13"/>
      <c r="V1148" s="13"/>
      <c r="W1148" s="13"/>
      <c r="X1148" s="13"/>
    </row>
    <row r="1149" spans="13:24" x14ac:dyDescent="0.25">
      <c r="M1149" s="13"/>
      <c r="N1149" s="13"/>
      <c r="O1149" s="13"/>
      <c r="P1149" s="13"/>
      <c r="Q1149" s="13"/>
      <c r="R1149" s="13"/>
      <c r="S1149" s="13"/>
      <c r="T1149" s="13"/>
      <c r="U1149" s="13"/>
      <c r="V1149" s="13"/>
      <c r="W1149" s="13"/>
      <c r="X1149" s="13"/>
    </row>
    <row r="1150" spans="13:24" x14ac:dyDescent="0.25">
      <c r="M1150" s="13"/>
      <c r="N1150" s="13"/>
      <c r="O1150" s="13"/>
      <c r="P1150" s="13"/>
      <c r="Q1150" s="13"/>
      <c r="R1150" s="13"/>
      <c r="S1150" s="13"/>
      <c r="T1150" s="13"/>
      <c r="U1150" s="13"/>
      <c r="V1150" s="13"/>
      <c r="W1150" s="13"/>
      <c r="X1150" s="13"/>
    </row>
    <row r="1151" spans="13:24" x14ac:dyDescent="0.25">
      <c r="M1151" s="13"/>
      <c r="N1151" s="13"/>
      <c r="O1151" s="13"/>
      <c r="P1151" s="13"/>
      <c r="Q1151" s="13"/>
      <c r="R1151" s="13"/>
      <c r="S1151" s="13"/>
      <c r="T1151" s="13"/>
      <c r="U1151" s="13"/>
      <c r="V1151" s="13"/>
      <c r="W1151" s="13"/>
      <c r="X1151" s="13"/>
    </row>
    <row r="1152" spans="13:24" x14ac:dyDescent="0.25">
      <c r="M1152" s="13"/>
      <c r="N1152" s="13"/>
      <c r="O1152" s="13"/>
      <c r="P1152" s="13"/>
      <c r="Q1152" s="13"/>
      <c r="R1152" s="13"/>
      <c r="S1152" s="13"/>
      <c r="T1152" s="13"/>
      <c r="U1152" s="13"/>
      <c r="V1152" s="13"/>
      <c r="W1152" s="13"/>
      <c r="X1152" s="13"/>
    </row>
    <row r="1153" spans="13:24" x14ac:dyDescent="0.25">
      <c r="M1153" s="13"/>
      <c r="N1153" s="13"/>
      <c r="O1153" s="13"/>
      <c r="P1153" s="13"/>
      <c r="Q1153" s="13"/>
      <c r="R1153" s="13"/>
      <c r="S1153" s="13"/>
      <c r="T1153" s="13"/>
      <c r="U1153" s="13"/>
      <c r="V1153" s="13"/>
      <c r="W1153" s="13"/>
      <c r="X1153" s="13"/>
    </row>
    <row r="1154" spans="13:24" x14ac:dyDescent="0.25">
      <c r="M1154" s="13"/>
      <c r="N1154" s="13"/>
      <c r="O1154" s="13"/>
      <c r="P1154" s="13"/>
      <c r="Q1154" s="13"/>
      <c r="R1154" s="13"/>
      <c r="S1154" s="13"/>
      <c r="T1154" s="13"/>
      <c r="U1154" s="13"/>
      <c r="V1154" s="13"/>
      <c r="W1154" s="13"/>
      <c r="X1154" s="13"/>
    </row>
    <row r="1155" spans="13:24" x14ac:dyDescent="0.25">
      <c r="M1155" s="13"/>
      <c r="N1155" s="13"/>
      <c r="O1155" s="13"/>
      <c r="P1155" s="13"/>
      <c r="Q1155" s="13"/>
      <c r="R1155" s="13"/>
      <c r="S1155" s="13"/>
      <c r="T1155" s="13"/>
      <c r="U1155" s="13"/>
      <c r="V1155" s="13"/>
      <c r="W1155" s="13"/>
      <c r="X1155" s="13"/>
    </row>
    <row r="1156" spans="13:24" x14ac:dyDescent="0.25">
      <c r="M1156" s="13"/>
      <c r="N1156" s="13"/>
      <c r="O1156" s="13"/>
      <c r="P1156" s="13"/>
      <c r="Q1156" s="13"/>
      <c r="R1156" s="13"/>
      <c r="S1156" s="13"/>
      <c r="T1156" s="13"/>
      <c r="U1156" s="13"/>
      <c r="V1156" s="13"/>
      <c r="W1156" s="13"/>
      <c r="X1156" s="13"/>
    </row>
    <row r="1157" spans="13:24" x14ac:dyDescent="0.25">
      <c r="M1157" s="13"/>
      <c r="N1157" s="13"/>
      <c r="O1157" s="13"/>
      <c r="P1157" s="13"/>
      <c r="Q1157" s="13"/>
      <c r="R1157" s="13"/>
      <c r="S1157" s="13"/>
      <c r="T1157" s="13"/>
      <c r="U1157" s="13"/>
      <c r="V1157" s="13"/>
      <c r="W1157" s="13"/>
      <c r="X1157" s="13"/>
    </row>
    <row r="1158" spans="13:24" x14ac:dyDescent="0.25">
      <c r="M1158" s="13"/>
      <c r="N1158" s="13"/>
      <c r="O1158" s="13"/>
      <c r="P1158" s="13"/>
      <c r="Q1158" s="13"/>
      <c r="R1158" s="13"/>
      <c r="S1158" s="13"/>
      <c r="T1158" s="13"/>
      <c r="U1158" s="13"/>
      <c r="V1158" s="13"/>
      <c r="W1158" s="13"/>
      <c r="X1158" s="13"/>
    </row>
  </sheetData>
  <pageMargins left="1" right="0.45" top="0.75" bottom="0.75" header="0.3" footer="0.3"/>
  <pageSetup orientation="landscape" r:id="rId1"/>
  <headerFooter>
    <oddFooter>&amp;LGeneration Date:  August 18, 2025&amp;R&amp;P of &amp;N</oddFooter>
  </headerFooter>
  <rowBreaks count="4" manualBreakCount="4">
    <brk id="23" max="16383" man="1"/>
    <brk id="49" max="16383" man="1"/>
    <brk id="76" min="2" max="9" man="1"/>
    <brk id="103" min="2" max="9" man="1"/>
  </rowBreaks>
  <drawing r:id="rId2"/>
  <tableParts count="5">
    <tablePart r:id="rId3"/>
    <tablePart r:id="rId4"/>
    <tablePart r:id="rId5"/>
    <tablePart r:id="rId6"/>
    <tablePart r:id="rId7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850FC-B620-4EE9-90F7-77381BC6E58A}">
  <dimension ref="A1:L437"/>
  <sheetViews>
    <sheetView zoomScale="120" zoomScaleNormal="120" zoomScaleSheetLayoutView="120" workbookViewId="0">
      <selection activeCell="E12" sqref="E12"/>
    </sheetView>
  </sheetViews>
  <sheetFormatPr defaultRowHeight="12" x14ac:dyDescent="0.2"/>
  <cols>
    <col min="1" max="1" width="7.28515625" style="13" bestFit="1" customWidth="1"/>
    <col min="2" max="2" width="11.85546875" style="13" bestFit="1" customWidth="1"/>
    <col min="3" max="3" width="32.7109375" style="13" bestFit="1" customWidth="1"/>
    <col min="4" max="4" width="23.42578125" style="13" bestFit="1" customWidth="1"/>
    <col min="5" max="5" width="16.28515625" style="13" bestFit="1" customWidth="1"/>
    <col min="6" max="6" width="9.5703125" style="13" bestFit="1" customWidth="1"/>
    <col min="7" max="7" width="2.7109375" style="13" bestFit="1" customWidth="1"/>
    <col min="8" max="8" width="4" style="13" bestFit="1" customWidth="1"/>
    <col min="9" max="9" width="4.28515625" style="13" bestFit="1" customWidth="1"/>
    <col min="10" max="10" width="17.5703125" style="97" bestFit="1" customWidth="1"/>
    <col min="11" max="11" width="3.140625" style="13" bestFit="1" customWidth="1"/>
    <col min="12" max="12" width="11.85546875" style="13" bestFit="1" customWidth="1"/>
    <col min="13" max="13" width="37.28515625" style="13" bestFit="1" customWidth="1"/>
    <col min="14" max="14" width="20.5703125" style="13" bestFit="1" customWidth="1"/>
    <col min="15" max="15" width="14.140625" style="13" bestFit="1" customWidth="1"/>
    <col min="16" max="16" width="9.5703125" style="13" bestFit="1" customWidth="1"/>
    <col min="17" max="17" width="12.5703125" style="13" bestFit="1" customWidth="1"/>
    <col min="18" max="18" width="10.5703125" style="13" bestFit="1" customWidth="1"/>
    <col min="19" max="19" width="8" style="13" bestFit="1" customWidth="1"/>
    <col min="20" max="20" width="16.28515625" style="13" bestFit="1" customWidth="1"/>
    <col min="21" max="21" width="14.7109375" style="13" bestFit="1" customWidth="1"/>
    <col min="22" max="22" width="21.28515625" style="13" bestFit="1" customWidth="1"/>
    <col min="23" max="16384" width="9.140625" style="13"/>
  </cols>
  <sheetData>
    <row r="1" spans="1:11" ht="18.75" x14ac:dyDescent="0.2">
      <c r="B1" s="52" t="s">
        <v>1041</v>
      </c>
    </row>
    <row r="2" spans="1:11" ht="108" x14ac:dyDescent="0.2">
      <c r="A2" s="95" t="s">
        <v>10</v>
      </c>
      <c r="B2" s="95" t="s">
        <v>69</v>
      </c>
      <c r="C2" s="95" t="s">
        <v>70</v>
      </c>
      <c r="D2" s="95" t="s">
        <v>71</v>
      </c>
      <c r="E2" s="95" t="s">
        <v>72</v>
      </c>
      <c r="F2" s="95" t="s">
        <v>73</v>
      </c>
      <c r="G2" s="95" t="s">
        <v>74</v>
      </c>
      <c r="H2" s="95" t="s">
        <v>75</v>
      </c>
      <c r="I2" s="95" t="s">
        <v>76</v>
      </c>
      <c r="J2" s="95" t="s">
        <v>77</v>
      </c>
      <c r="K2" s="95" t="s">
        <v>974</v>
      </c>
    </row>
    <row r="3" spans="1:11" x14ac:dyDescent="0.2">
      <c r="A3" s="99" t="s">
        <v>961</v>
      </c>
      <c r="B3" s="100" t="s">
        <v>49</v>
      </c>
      <c r="C3" s="100" t="s">
        <v>108</v>
      </c>
      <c r="D3" s="100" t="s">
        <v>1352</v>
      </c>
      <c r="E3" s="100" t="s">
        <v>23</v>
      </c>
      <c r="F3" s="100" t="s">
        <v>1353</v>
      </c>
      <c r="G3" s="100" t="s">
        <v>162</v>
      </c>
      <c r="H3" s="100" t="s">
        <v>135</v>
      </c>
      <c r="I3" s="100" t="s">
        <v>82</v>
      </c>
      <c r="J3" s="100" t="s">
        <v>136</v>
      </c>
      <c r="K3" s="101" t="s">
        <v>969</v>
      </c>
    </row>
    <row r="4" spans="1:11" x14ac:dyDescent="0.2">
      <c r="A4" s="102" t="s">
        <v>961</v>
      </c>
      <c r="B4" s="96" t="s">
        <v>49</v>
      </c>
      <c r="C4" s="96" t="s">
        <v>108</v>
      </c>
      <c r="D4" s="96" t="s">
        <v>1354</v>
      </c>
      <c r="E4" s="96" t="s">
        <v>23</v>
      </c>
      <c r="F4" s="96" t="s">
        <v>1355</v>
      </c>
      <c r="G4" s="96" t="s">
        <v>162</v>
      </c>
      <c r="H4" s="96" t="s">
        <v>135</v>
      </c>
      <c r="I4" s="96" t="s">
        <v>82</v>
      </c>
      <c r="J4" s="96" t="s">
        <v>136</v>
      </c>
      <c r="K4" s="103" t="s">
        <v>969</v>
      </c>
    </row>
    <row r="5" spans="1:11" x14ac:dyDescent="0.2">
      <c r="A5" s="102" t="s">
        <v>961</v>
      </c>
      <c r="B5" s="96" t="s">
        <v>49</v>
      </c>
      <c r="C5" s="96" t="s">
        <v>108</v>
      </c>
      <c r="D5" s="96" t="s">
        <v>1356</v>
      </c>
      <c r="E5" s="96" t="s">
        <v>23</v>
      </c>
      <c r="F5" s="96" t="s">
        <v>1357</v>
      </c>
      <c r="G5" s="96" t="s">
        <v>162</v>
      </c>
      <c r="H5" s="96" t="s">
        <v>135</v>
      </c>
      <c r="I5" s="96" t="s">
        <v>82</v>
      </c>
      <c r="J5" s="96" t="s">
        <v>136</v>
      </c>
      <c r="K5" s="103" t="s">
        <v>969</v>
      </c>
    </row>
    <row r="6" spans="1:11" x14ac:dyDescent="0.2">
      <c r="A6" s="102" t="s">
        <v>961</v>
      </c>
      <c r="B6" s="96" t="s">
        <v>49</v>
      </c>
      <c r="C6" s="96" t="s">
        <v>108</v>
      </c>
      <c r="D6" s="96" t="s">
        <v>1362</v>
      </c>
      <c r="E6" s="96" t="s">
        <v>23</v>
      </c>
      <c r="F6" s="96" t="s">
        <v>1363</v>
      </c>
      <c r="G6" s="96" t="s">
        <v>149</v>
      </c>
      <c r="H6" s="96" t="s">
        <v>81</v>
      </c>
      <c r="I6" s="96" t="s">
        <v>84</v>
      </c>
      <c r="J6" s="96" t="s">
        <v>111</v>
      </c>
      <c r="K6" s="103" t="s">
        <v>969</v>
      </c>
    </row>
    <row r="7" spans="1:11" x14ac:dyDescent="0.2">
      <c r="A7" s="102" t="s">
        <v>961</v>
      </c>
      <c r="B7" s="96" t="s">
        <v>49</v>
      </c>
      <c r="C7" s="96" t="s">
        <v>108</v>
      </c>
      <c r="D7" s="96" t="s">
        <v>1364</v>
      </c>
      <c r="E7" s="96" t="s">
        <v>23</v>
      </c>
      <c r="F7" s="96" t="s">
        <v>1365</v>
      </c>
      <c r="G7" s="96" t="s">
        <v>149</v>
      </c>
      <c r="H7" s="96" t="s">
        <v>81</v>
      </c>
      <c r="I7" s="96" t="s">
        <v>84</v>
      </c>
      <c r="J7" s="96" t="s">
        <v>111</v>
      </c>
      <c r="K7" s="103" t="s">
        <v>969</v>
      </c>
    </row>
    <row r="8" spans="1:11" x14ac:dyDescent="0.2">
      <c r="A8" s="102" t="s">
        <v>961</v>
      </c>
      <c r="B8" s="96" t="s">
        <v>49</v>
      </c>
      <c r="C8" s="96" t="s">
        <v>108</v>
      </c>
      <c r="D8" s="96" t="s">
        <v>1366</v>
      </c>
      <c r="E8" s="96" t="s">
        <v>23</v>
      </c>
      <c r="F8" s="96" t="s">
        <v>1367</v>
      </c>
      <c r="G8" s="96" t="s">
        <v>149</v>
      </c>
      <c r="H8" s="96" t="s">
        <v>81</v>
      </c>
      <c r="I8" s="96" t="s">
        <v>84</v>
      </c>
      <c r="J8" s="96" t="s">
        <v>111</v>
      </c>
      <c r="K8" s="103" t="s">
        <v>969</v>
      </c>
    </row>
    <row r="9" spans="1:11" x14ac:dyDescent="0.2">
      <c r="A9" s="102" t="s">
        <v>961</v>
      </c>
      <c r="B9" s="96" t="s">
        <v>49</v>
      </c>
      <c r="C9" s="96" t="s">
        <v>108</v>
      </c>
      <c r="D9" s="96" t="s">
        <v>1368</v>
      </c>
      <c r="E9" s="96" t="s">
        <v>23</v>
      </c>
      <c r="F9" s="96" t="s">
        <v>1369</v>
      </c>
      <c r="G9" s="96" t="s">
        <v>149</v>
      </c>
      <c r="H9" s="96" t="s">
        <v>81</v>
      </c>
      <c r="I9" s="96" t="s">
        <v>84</v>
      </c>
      <c r="J9" s="96" t="s">
        <v>111</v>
      </c>
      <c r="K9" s="103" t="s">
        <v>969</v>
      </c>
    </row>
    <row r="10" spans="1:11" x14ac:dyDescent="0.2">
      <c r="A10" s="102" t="s">
        <v>961</v>
      </c>
      <c r="B10" s="96" t="s">
        <v>49</v>
      </c>
      <c r="C10" s="96" t="s">
        <v>108</v>
      </c>
      <c r="D10" s="96" t="s">
        <v>1370</v>
      </c>
      <c r="E10" s="96" t="s">
        <v>23</v>
      </c>
      <c r="F10" s="96" t="s">
        <v>1371</v>
      </c>
      <c r="G10" s="96" t="s">
        <v>149</v>
      </c>
      <c r="H10" s="96" t="s">
        <v>81</v>
      </c>
      <c r="I10" s="96" t="s">
        <v>84</v>
      </c>
      <c r="J10" s="96" t="s">
        <v>111</v>
      </c>
      <c r="K10" s="103" t="s">
        <v>969</v>
      </c>
    </row>
    <row r="11" spans="1:11" x14ac:dyDescent="0.2">
      <c r="A11" s="102" t="s">
        <v>961</v>
      </c>
      <c r="B11" s="96" t="s">
        <v>49</v>
      </c>
      <c r="C11" s="96" t="s">
        <v>108</v>
      </c>
      <c r="D11" s="96" t="s">
        <v>1372</v>
      </c>
      <c r="E11" s="96" t="s">
        <v>23</v>
      </c>
      <c r="F11" s="96" t="s">
        <v>1373</v>
      </c>
      <c r="G11" s="96" t="s">
        <v>149</v>
      </c>
      <c r="H11" s="96" t="s">
        <v>81</v>
      </c>
      <c r="I11" s="96" t="s">
        <v>84</v>
      </c>
      <c r="J11" s="96" t="s">
        <v>111</v>
      </c>
      <c r="K11" s="103" t="s">
        <v>969</v>
      </c>
    </row>
    <row r="12" spans="1:11" x14ac:dyDescent="0.2">
      <c r="A12" s="102" t="s">
        <v>961</v>
      </c>
      <c r="B12" s="96" t="s">
        <v>49</v>
      </c>
      <c r="C12" s="96" t="s">
        <v>108</v>
      </c>
      <c r="D12" s="96" t="s">
        <v>1374</v>
      </c>
      <c r="E12" s="96" t="s">
        <v>23</v>
      </c>
      <c r="F12" s="96" t="s">
        <v>1375</v>
      </c>
      <c r="G12" s="96" t="s">
        <v>149</v>
      </c>
      <c r="H12" s="96" t="s">
        <v>81</v>
      </c>
      <c r="I12" s="96" t="s">
        <v>84</v>
      </c>
      <c r="J12" s="96" t="s">
        <v>111</v>
      </c>
      <c r="K12" s="103" t="s">
        <v>969</v>
      </c>
    </row>
    <row r="13" spans="1:11" x14ac:dyDescent="0.2">
      <c r="A13" s="102" t="s">
        <v>961</v>
      </c>
      <c r="B13" s="96" t="s">
        <v>49</v>
      </c>
      <c r="C13" s="96" t="s">
        <v>108</v>
      </c>
      <c r="D13" s="96" t="s">
        <v>1376</v>
      </c>
      <c r="E13" s="96" t="s">
        <v>23</v>
      </c>
      <c r="F13" s="96" t="s">
        <v>1377</v>
      </c>
      <c r="G13" s="96" t="s">
        <v>102</v>
      </c>
      <c r="H13" s="96" t="s">
        <v>153</v>
      </c>
      <c r="I13" s="96" t="s">
        <v>93</v>
      </c>
      <c r="J13" s="96" t="s">
        <v>111</v>
      </c>
      <c r="K13" s="103" t="s">
        <v>969</v>
      </c>
    </row>
    <row r="14" spans="1:11" x14ac:dyDescent="0.2">
      <c r="A14" s="102" t="s">
        <v>961</v>
      </c>
      <c r="B14" s="96" t="s">
        <v>49</v>
      </c>
      <c r="C14" s="96" t="s">
        <v>108</v>
      </c>
      <c r="D14" s="96" t="s">
        <v>1378</v>
      </c>
      <c r="E14" s="96" t="s">
        <v>23</v>
      </c>
      <c r="F14" s="96" t="s">
        <v>1379</v>
      </c>
      <c r="G14" s="96" t="s">
        <v>102</v>
      </c>
      <c r="H14" s="96" t="s">
        <v>153</v>
      </c>
      <c r="I14" s="96" t="s">
        <v>93</v>
      </c>
      <c r="J14" s="96" t="s">
        <v>111</v>
      </c>
      <c r="K14" s="103" t="s">
        <v>969</v>
      </c>
    </row>
    <row r="15" spans="1:11" x14ac:dyDescent="0.2">
      <c r="A15" s="102" t="s">
        <v>961</v>
      </c>
      <c r="B15" s="96" t="s">
        <v>49</v>
      </c>
      <c r="C15" s="96" t="s">
        <v>108</v>
      </c>
      <c r="D15" s="96" t="s">
        <v>1386</v>
      </c>
      <c r="E15" s="96" t="s">
        <v>23</v>
      </c>
      <c r="F15" s="96" t="s">
        <v>1387</v>
      </c>
      <c r="G15" s="96" t="s">
        <v>163</v>
      </c>
      <c r="H15" s="96" t="s">
        <v>87</v>
      </c>
      <c r="I15" s="96" t="s">
        <v>88</v>
      </c>
      <c r="J15" s="96" t="s">
        <v>111</v>
      </c>
      <c r="K15" s="103" t="s">
        <v>969</v>
      </c>
    </row>
    <row r="16" spans="1:11" x14ac:dyDescent="0.2">
      <c r="A16" s="102" t="s">
        <v>961</v>
      </c>
      <c r="B16" s="96" t="s">
        <v>49</v>
      </c>
      <c r="C16" s="96" t="s">
        <v>108</v>
      </c>
      <c r="D16" s="96" t="s">
        <v>1388</v>
      </c>
      <c r="E16" s="96" t="s">
        <v>23</v>
      </c>
      <c r="F16" s="96" t="s">
        <v>1389</v>
      </c>
      <c r="G16" s="96" t="s">
        <v>163</v>
      </c>
      <c r="H16" s="96" t="s">
        <v>87</v>
      </c>
      <c r="I16" s="96" t="s">
        <v>88</v>
      </c>
      <c r="J16" s="96" t="s">
        <v>111</v>
      </c>
      <c r="K16" s="103" t="s">
        <v>969</v>
      </c>
    </row>
    <row r="17" spans="1:11" x14ac:dyDescent="0.2">
      <c r="A17" s="102" t="s">
        <v>961</v>
      </c>
      <c r="B17" s="96" t="s">
        <v>49</v>
      </c>
      <c r="C17" s="96" t="s">
        <v>108</v>
      </c>
      <c r="D17" s="96" t="s">
        <v>1390</v>
      </c>
      <c r="E17" s="96" t="s">
        <v>23</v>
      </c>
      <c r="F17" s="96" t="s">
        <v>1391</v>
      </c>
      <c r="G17" s="96" t="s">
        <v>163</v>
      </c>
      <c r="H17" s="96" t="s">
        <v>87</v>
      </c>
      <c r="I17" s="96" t="s">
        <v>88</v>
      </c>
      <c r="J17" s="96" t="s">
        <v>111</v>
      </c>
      <c r="K17" s="103" t="s">
        <v>969</v>
      </c>
    </row>
    <row r="18" spans="1:11" x14ac:dyDescent="0.2">
      <c r="A18" s="102" t="s">
        <v>961</v>
      </c>
      <c r="B18" s="96" t="s">
        <v>49</v>
      </c>
      <c r="C18" s="96" t="s">
        <v>108</v>
      </c>
      <c r="D18" s="96" t="s">
        <v>1392</v>
      </c>
      <c r="E18" s="96" t="s">
        <v>23</v>
      </c>
      <c r="F18" s="96" t="s">
        <v>1393</v>
      </c>
      <c r="G18" s="96" t="s">
        <v>163</v>
      </c>
      <c r="H18" s="96" t="s">
        <v>87</v>
      </c>
      <c r="I18" s="96" t="s">
        <v>88</v>
      </c>
      <c r="J18" s="96" t="s">
        <v>111</v>
      </c>
      <c r="K18" s="103" t="s">
        <v>969</v>
      </c>
    </row>
    <row r="19" spans="1:11" x14ac:dyDescent="0.2">
      <c r="A19" s="102" t="s">
        <v>961</v>
      </c>
      <c r="B19" s="96" t="s">
        <v>49</v>
      </c>
      <c r="C19" s="96" t="s">
        <v>108</v>
      </c>
      <c r="D19" s="96" t="s">
        <v>1394</v>
      </c>
      <c r="E19" s="96" t="s">
        <v>23</v>
      </c>
      <c r="F19" s="96" t="s">
        <v>1395</v>
      </c>
      <c r="G19" s="96" t="s">
        <v>163</v>
      </c>
      <c r="H19" s="96" t="s">
        <v>87</v>
      </c>
      <c r="I19" s="96" t="s">
        <v>88</v>
      </c>
      <c r="J19" s="96" t="s">
        <v>111</v>
      </c>
      <c r="K19" s="103" t="s">
        <v>969</v>
      </c>
    </row>
    <row r="20" spans="1:11" x14ac:dyDescent="0.2">
      <c r="A20" s="102" t="s">
        <v>961</v>
      </c>
      <c r="B20" s="96" t="s">
        <v>49</v>
      </c>
      <c r="C20" s="96" t="s">
        <v>108</v>
      </c>
      <c r="D20" s="96" t="s">
        <v>1396</v>
      </c>
      <c r="E20" s="96" t="s">
        <v>23</v>
      </c>
      <c r="F20" s="96" t="s">
        <v>1397</v>
      </c>
      <c r="G20" s="96" t="s">
        <v>163</v>
      </c>
      <c r="H20" s="96" t="s">
        <v>87</v>
      </c>
      <c r="I20" s="96" t="s">
        <v>88</v>
      </c>
      <c r="J20" s="96" t="s">
        <v>111</v>
      </c>
      <c r="K20" s="103" t="s">
        <v>969</v>
      </c>
    </row>
    <row r="21" spans="1:11" x14ac:dyDescent="0.2">
      <c r="A21" s="102" t="s">
        <v>961</v>
      </c>
      <c r="B21" s="96" t="s">
        <v>49</v>
      </c>
      <c r="C21" s="96" t="s">
        <v>108</v>
      </c>
      <c r="D21" s="96" t="s">
        <v>1398</v>
      </c>
      <c r="E21" s="96" t="s">
        <v>23</v>
      </c>
      <c r="F21" s="96" t="s">
        <v>1399</v>
      </c>
      <c r="G21" s="96" t="s">
        <v>163</v>
      </c>
      <c r="H21" s="96" t="s">
        <v>87</v>
      </c>
      <c r="I21" s="96" t="s">
        <v>88</v>
      </c>
      <c r="J21" s="96" t="s">
        <v>111</v>
      </c>
      <c r="K21" s="103" t="s">
        <v>969</v>
      </c>
    </row>
    <row r="22" spans="1:11" x14ac:dyDescent="0.2">
      <c r="A22" s="102" t="s">
        <v>961</v>
      </c>
      <c r="B22" s="96" t="s">
        <v>49</v>
      </c>
      <c r="C22" s="96" t="s">
        <v>108</v>
      </c>
      <c r="D22" s="96" t="s">
        <v>1400</v>
      </c>
      <c r="E22" s="96" t="s">
        <v>23</v>
      </c>
      <c r="F22" s="96" t="s">
        <v>1401</v>
      </c>
      <c r="G22" s="96" t="s">
        <v>163</v>
      </c>
      <c r="H22" s="96" t="s">
        <v>87</v>
      </c>
      <c r="I22" s="96" t="s">
        <v>88</v>
      </c>
      <c r="J22" s="96" t="s">
        <v>111</v>
      </c>
      <c r="K22" s="103" t="s">
        <v>969</v>
      </c>
    </row>
    <row r="23" spans="1:11" x14ac:dyDescent="0.2">
      <c r="A23" s="102" t="s">
        <v>961</v>
      </c>
      <c r="B23" s="96" t="s">
        <v>49</v>
      </c>
      <c r="C23" s="96" t="s">
        <v>108</v>
      </c>
      <c r="D23" s="96" t="s">
        <v>1404</v>
      </c>
      <c r="E23" s="96" t="s">
        <v>23</v>
      </c>
      <c r="F23" s="96" t="s">
        <v>1405</v>
      </c>
      <c r="G23" s="96" t="s">
        <v>163</v>
      </c>
      <c r="H23" s="96" t="s">
        <v>87</v>
      </c>
      <c r="I23" s="96" t="s">
        <v>88</v>
      </c>
      <c r="J23" s="96" t="s">
        <v>111</v>
      </c>
      <c r="K23" s="103" t="s">
        <v>969</v>
      </c>
    </row>
    <row r="24" spans="1:11" x14ac:dyDescent="0.2">
      <c r="A24" s="102" t="s">
        <v>961</v>
      </c>
      <c r="B24" s="96" t="s">
        <v>49</v>
      </c>
      <c r="C24" s="96" t="s">
        <v>108</v>
      </c>
      <c r="D24" s="96" t="s">
        <v>1406</v>
      </c>
      <c r="E24" s="96" t="s">
        <v>23</v>
      </c>
      <c r="F24" s="96" t="s">
        <v>1407</v>
      </c>
      <c r="G24" s="96" t="s">
        <v>163</v>
      </c>
      <c r="H24" s="96" t="s">
        <v>87</v>
      </c>
      <c r="I24" s="96" t="s">
        <v>88</v>
      </c>
      <c r="J24" s="96" t="s">
        <v>111</v>
      </c>
      <c r="K24" s="103" t="s">
        <v>969</v>
      </c>
    </row>
    <row r="25" spans="1:11" x14ac:dyDescent="0.2">
      <c r="A25" s="102" t="s">
        <v>961</v>
      </c>
      <c r="B25" s="96" t="s">
        <v>49</v>
      </c>
      <c r="C25" s="96" t="s">
        <v>108</v>
      </c>
      <c r="D25" s="96" t="s">
        <v>1410</v>
      </c>
      <c r="E25" s="96" t="s">
        <v>23</v>
      </c>
      <c r="F25" s="96" t="s">
        <v>1411</v>
      </c>
      <c r="G25" s="96" t="s">
        <v>173</v>
      </c>
      <c r="H25" s="96" t="s">
        <v>977</v>
      </c>
      <c r="I25" s="96" t="s">
        <v>93</v>
      </c>
      <c r="J25" s="96" t="s">
        <v>111</v>
      </c>
      <c r="K25" s="103" t="s">
        <v>969</v>
      </c>
    </row>
    <row r="26" spans="1:11" x14ac:dyDescent="0.2">
      <c r="A26" s="102" t="s">
        <v>961</v>
      </c>
      <c r="B26" s="96" t="s">
        <v>49</v>
      </c>
      <c r="C26" s="96" t="s">
        <v>108</v>
      </c>
      <c r="D26" s="96" t="s">
        <v>1420</v>
      </c>
      <c r="E26" s="96" t="s">
        <v>23</v>
      </c>
      <c r="F26" s="96" t="s">
        <v>1421</v>
      </c>
      <c r="G26" s="96" t="s">
        <v>173</v>
      </c>
      <c r="H26" s="96" t="s">
        <v>977</v>
      </c>
      <c r="I26" s="96" t="s">
        <v>93</v>
      </c>
      <c r="J26" s="96" t="s">
        <v>111</v>
      </c>
      <c r="K26" s="103" t="s">
        <v>969</v>
      </c>
    </row>
    <row r="27" spans="1:11" x14ac:dyDescent="0.2">
      <c r="A27" s="102" t="s">
        <v>961</v>
      </c>
      <c r="B27" s="96" t="s">
        <v>49</v>
      </c>
      <c r="C27" s="96" t="s">
        <v>108</v>
      </c>
      <c r="D27" s="96" t="s">
        <v>1424</v>
      </c>
      <c r="E27" s="96" t="s">
        <v>23</v>
      </c>
      <c r="F27" s="96" t="s">
        <v>1425</v>
      </c>
      <c r="G27" s="96" t="s">
        <v>147</v>
      </c>
      <c r="H27" s="96" t="s">
        <v>81</v>
      </c>
      <c r="I27" s="96" t="s">
        <v>84</v>
      </c>
      <c r="J27" s="96" t="s">
        <v>111</v>
      </c>
      <c r="K27" s="103" t="s">
        <v>969</v>
      </c>
    </row>
    <row r="28" spans="1:11" x14ac:dyDescent="0.2">
      <c r="A28" s="102" t="s">
        <v>961</v>
      </c>
      <c r="B28" s="96" t="s">
        <v>49</v>
      </c>
      <c r="C28" s="96" t="s">
        <v>108</v>
      </c>
      <c r="D28" s="96" t="s">
        <v>1427</v>
      </c>
      <c r="E28" s="96" t="s">
        <v>23</v>
      </c>
      <c r="F28" s="96" t="s">
        <v>1522</v>
      </c>
      <c r="G28" s="96" t="s">
        <v>147</v>
      </c>
      <c r="H28" s="96" t="s">
        <v>81</v>
      </c>
      <c r="I28" s="96" t="s">
        <v>84</v>
      </c>
      <c r="J28" s="96" t="s">
        <v>111</v>
      </c>
      <c r="K28" s="103" t="s">
        <v>969</v>
      </c>
    </row>
    <row r="29" spans="1:11" x14ac:dyDescent="0.2">
      <c r="A29" s="102" t="s">
        <v>961</v>
      </c>
      <c r="B29" s="96" t="s">
        <v>49</v>
      </c>
      <c r="C29" s="96" t="s">
        <v>108</v>
      </c>
      <c r="D29" s="96" t="s">
        <v>1428</v>
      </c>
      <c r="E29" s="96" t="s">
        <v>23</v>
      </c>
      <c r="F29" s="96" t="s">
        <v>1523</v>
      </c>
      <c r="G29" s="96" t="s">
        <v>147</v>
      </c>
      <c r="H29" s="96" t="s">
        <v>81</v>
      </c>
      <c r="I29" s="96" t="s">
        <v>84</v>
      </c>
      <c r="J29" s="96" t="s">
        <v>111</v>
      </c>
      <c r="K29" s="103" t="s">
        <v>969</v>
      </c>
    </row>
    <row r="30" spans="1:11" x14ac:dyDescent="0.2">
      <c r="A30" s="102" t="s">
        <v>961</v>
      </c>
      <c r="B30" s="96" t="s">
        <v>49</v>
      </c>
      <c r="C30" s="96" t="s">
        <v>108</v>
      </c>
      <c r="D30" s="96" t="s">
        <v>1429</v>
      </c>
      <c r="E30" s="96" t="s">
        <v>23</v>
      </c>
      <c r="F30" s="96" t="s">
        <v>1524</v>
      </c>
      <c r="G30" s="96" t="s">
        <v>147</v>
      </c>
      <c r="H30" s="96" t="s">
        <v>81</v>
      </c>
      <c r="I30" s="96" t="s">
        <v>84</v>
      </c>
      <c r="J30" s="96" t="s">
        <v>111</v>
      </c>
      <c r="K30" s="103" t="s">
        <v>969</v>
      </c>
    </row>
    <row r="31" spans="1:11" x14ac:dyDescent="0.2">
      <c r="A31" s="102" t="s">
        <v>961</v>
      </c>
      <c r="B31" s="96" t="s">
        <v>49</v>
      </c>
      <c r="C31" s="96" t="s">
        <v>108</v>
      </c>
      <c r="D31" s="96" t="s">
        <v>1430</v>
      </c>
      <c r="E31" s="96" t="s">
        <v>23</v>
      </c>
      <c r="F31" s="96" t="s">
        <v>1525</v>
      </c>
      <c r="G31" s="96" t="s">
        <v>147</v>
      </c>
      <c r="H31" s="96" t="s">
        <v>81</v>
      </c>
      <c r="I31" s="96" t="s">
        <v>84</v>
      </c>
      <c r="J31" s="96" t="s">
        <v>111</v>
      </c>
      <c r="K31" s="103" t="s">
        <v>969</v>
      </c>
    </row>
    <row r="32" spans="1:11" x14ac:dyDescent="0.2">
      <c r="A32" s="102" t="s">
        <v>961</v>
      </c>
      <c r="B32" s="96" t="s">
        <v>49</v>
      </c>
      <c r="C32" s="96" t="s">
        <v>112</v>
      </c>
      <c r="D32" s="96" t="s">
        <v>1431</v>
      </c>
      <c r="E32" s="96" t="s">
        <v>23</v>
      </c>
      <c r="F32" s="96" t="s">
        <v>1526</v>
      </c>
      <c r="G32" s="96" t="s">
        <v>146</v>
      </c>
      <c r="H32" s="96" t="s">
        <v>89</v>
      </c>
      <c r="I32" s="96" t="s">
        <v>91</v>
      </c>
      <c r="J32" s="96" t="s">
        <v>177</v>
      </c>
      <c r="K32" s="103" t="s">
        <v>969</v>
      </c>
    </row>
    <row r="33" spans="1:11" x14ac:dyDescent="0.2">
      <c r="A33" s="102" t="s">
        <v>961</v>
      </c>
      <c r="B33" s="96" t="s">
        <v>49</v>
      </c>
      <c r="C33" s="96" t="s">
        <v>112</v>
      </c>
      <c r="D33" s="96" t="s">
        <v>1433</v>
      </c>
      <c r="E33" s="96" t="s">
        <v>23</v>
      </c>
      <c r="F33" s="96" t="s">
        <v>1527</v>
      </c>
      <c r="G33" s="96" t="s">
        <v>146</v>
      </c>
      <c r="H33" s="96" t="s">
        <v>89</v>
      </c>
      <c r="I33" s="96" t="s">
        <v>91</v>
      </c>
      <c r="J33" s="96" t="s">
        <v>177</v>
      </c>
      <c r="K33" s="103" t="s">
        <v>969</v>
      </c>
    </row>
    <row r="34" spans="1:11" x14ac:dyDescent="0.2">
      <c r="A34" s="102" t="s">
        <v>961</v>
      </c>
      <c r="B34" s="96" t="s">
        <v>49</v>
      </c>
      <c r="C34" s="96" t="s">
        <v>1434</v>
      </c>
      <c r="D34" s="96" t="s">
        <v>1435</v>
      </c>
      <c r="E34" s="96" t="s">
        <v>23</v>
      </c>
      <c r="F34" s="96" t="s">
        <v>1528</v>
      </c>
      <c r="G34" s="96" t="s">
        <v>155</v>
      </c>
      <c r="H34" s="96" t="s">
        <v>153</v>
      </c>
      <c r="I34" s="96" t="s">
        <v>95</v>
      </c>
      <c r="J34" s="96" t="s">
        <v>111</v>
      </c>
      <c r="K34" s="103" t="s">
        <v>969</v>
      </c>
    </row>
    <row r="35" spans="1:11" x14ac:dyDescent="0.2">
      <c r="A35" s="102" t="s">
        <v>961</v>
      </c>
      <c r="B35" s="96" t="s">
        <v>49</v>
      </c>
      <c r="C35" s="96" t="s">
        <v>113</v>
      </c>
      <c r="D35" s="96" t="s">
        <v>1436</v>
      </c>
      <c r="E35" s="96" t="s">
        <v>23</v>
      </c>
      <c r="F35" s="96" t="s">
        <v>1520</v>
      </c>
      <c r="G35" s="96" t="s">
        <v>120</v>
      </c>
      <c r="H35" s="96" t="s">
        <v>87</v>
      </c>
      <c r="I35" s="96" t="s">
        <v>139</v>
      </c>
      <c r="J35" s="96" t="s">
        <v>129</v>
      </c>
      <c r="K35" s="103" t="s">
        <v>969</v>
      </c>
    </row>
    <row r="36" spans="1:11" x14ac:dyDescent="0.2">
      <c r="A36" s="102" t="s">
        <v>961</v>
      </c>
      <c r="B36" s="96" t="s">
        <v>49</v>
      </c>
      <c r="C36" s="96" t="s">
        <v>113</v>
      </c>
      <c r="D36" s="96" t="s">
        <v>1437</v>
      </c>
      <c r="E36" s="96" t="s">
        <v>23</v>
      </c>
      <c r="F36" s="96" t="s">
        <v>1521</v>
      </c>
      <c r="G36" s="96" t="s">
        <v>155</v>
      </c>
      <c r="H36" s="96" t="s">
        <v>87</v>
      </c>
      <c r="I36" s="96" t="s">
        <v>139</v>
      </c>
      <c r="J36" s="96" t="s">
        <v>129</v>
      </c>
      <c r="K36" s="103" t="s">
        <v>969</v>
      </c>
    </row>
    <row r="37" spans="1:11" x14ac:dyDescent="0.2">
      <c r="A37" s="102" t="s">
        <v>961</v>
      </c>
      <c r="B37" s="96" t="s">
        <v>49</v>
      </c>
      <c r="C37" s="96" t="s">
        <v>113</v>
      </c>
      <c r="D37" s="96" t="s">
        <v>1438</v>
      </c>
      <c r="E37" s="96" t="s">
        <v>23</v>
      </c>
      <c r="F37" s="96" t="s">
        <v>1529</v>
      </c>
      <c r="G37" s="96" t="s">
        <v>86</v>
      </c>
      <c r="H37" s="96" t="s">
        <v>81</v>
      </c>
      <c r="I37" s="96" t="s">
        <v>88</v>
      </c>
      <c r="J37" s="96" t="s">
        <v>129</v>
      </c>
      <c r="K37" s="103" t="s">
        <v>969</v>
      </c>
    </row>
    <row r="38" spans="1:11" x14ac:dyDescent="0.2">
      <c r="A38" s="102" t="s">
        <v>961</v>
      </c>
      <c r="B38" s="96" t="s">
        <v>49</v>
      </c>
      <c r="C38" s="96" t="s">
        <v>113</v>
      </c>
      <c r="D38" s="96" t="s">
        <v>1440</v>
      </c>
      <c r="E38" s="96" t="s">
        <v>23</v>
      </c>
      <c r="F38" s="96" t="s">
        <v>1530</v>
      </c>
      <c r="G38" s="96" t="s">
        <v>149</v>
      </c>
      <c r="H38" s="96" t="s">
        <v>87</v>
      </c>
      <c r="I38" s="96" t="s">
        <v>139</v>
      </c>
      <c r="J38" s="96" t="s">
        <v>129</v>
      </c>
      <c r="K38" s="103" t="s">
        <v>969</v>
      </c>
    </row>
    <row r="39" spans="1:11" x14ac:dyDescent="0.2">
      <c r="A39" s="102" t="s">
        <v>961</v>
      </c>
      <c r="B39" s="96" t="s">
        <v>49</v>
      </c>
      <c r="C39" s="96" t="s">
        <v>113</v>
      </c>
      <c r="D39" s="96" t="s">
        <v>1443</v>
      </c>
      <c r="E39" s="96" t="s">
        <v>23</v>
      </c>
      <c r="F39" s="96" t="s">
        <v>1531</v>
      </c>
      <c r="G39" s="96" t="s">
        <v>155</v>
      </c>
      <c r="H39" s="96" t="s">
        <v>87</v>
      </c>
      <c r="I39" s="96" t="s">
        <v>139</v>
      </c>
      <c r="J39" s="96" t="s">
        <v>129</v>
      </c>
      <c r="K39" s="103" t="s">
        <v>969</v>
      </c>
    </row>
    <row r="40" spans="1:11" x14ac:dyDescent="0.2">
      <c r="A40" s="102" t="s">
        <v>961</v>
      </c>
      <c r="B40" s="96" t="s">
        <v>49</v>
      </c>
      <c r="C40" s="96" t="s">
        <v>113</v>
      </c>
      <c r="D40" s="96" t="s">
        <v>1447</v>
      </c>
      <c r="E40" s="96" t="s">
        <v>23</v>
      </c>
      <c r="F40" s="96" t="s">
        <v>1532</v>
      </c>
      <c r="G40" s="96" t="s">
        <v>155</v>
      </c>
      <c r="H40" s="96" t="s">
        <v>87</v>
      </c>
      <c r="I40" s="96" t="s">
        <v>139</v>
      </c>
      <c r="J40" s="96" t="s">
        <v>129</v>
      </c>
      <c r="K40" s="103" t="s">
        <v>969</v>
      </c>
    </row>
    <row r="41" spans="1:11" x14ac:dyDescent="0.2">
      <c r="A41" s="102" t="s">
        <v>961</v>
      </c>
      <c r="B41" s="96" t="s">
        <v>49</v>
      </c>
      <c r="C41" s="96" t="s">
        <v>113</v>
      </c>
      <c r="D41" s="96" t="s">
        <v>1449</v>
      </c>
      <c r="E41" s="96" t="s">
        <v>23</v>
      </c>
      <c r="F41" s="96" t="s">
        <v>1533</v>
      </c>
      <c r="G41" s="96" t="s">
        <v>94</v>
      </c>
      <c r="H41" s="96" t="s">
        <v>85</v>
      </c>
      <c r="I41" s="96" t="s">
        <v>139</v>
      </c>
      <c r="J41" s="96" t="s">
        <v>148</v>
      </c>
      <c r="K41" s="103" t="s">
        <v>969</v>
      </c>
    </row>
    <row r="42" spans="1:11" x14ac:dyDescent="0.2">
      <c r="A42" s="102" t="s">
        <v>961</v>
      </c>
      <c r="B42" s="96" t="s">
        <v>49</v>
      </c>
      <c r="C42" s="96" t="s">
        <v>113</v>
      </c>
      <c r="D42" s="96" t="s">
        <v>1450</v>
      </c>
      <c r="E42" s="96" t="s">
        <v>23</v>
      </c>
      <c r="F42" s="96" t="s">
        <v>1534</v>
      </c>
      <c r="G42" s="96" t="s">
        <v>155</v>
      </c>
      <c r="H42" s="96" t="s">
        <v>87</v>
      </c>
      <c r="I42" s="96" t="s">
        <v>139</v>
      </c>
      <c r="J42" s="96" t="s">
        <v>129</v>
      </c>
      <c r="K42" s="103" t="s">
        <v>969</v>
      </c>
    </row>
    <row r="43" spans="1:11" x14ac:dyDescent="0.2">
      <c r="A43" s="102" t="s">
        <v>961</v>
      </c>
      <c r="B43" s="96" t="s">
        <v>49</v>
      </c>
      <c r="C43" s="96" t="s">
        <v>114</v>
      </c>
      <c r="D43" s="96" t="s">
        <v>1451</v>
      </c>
      <c r="E43" s="96" t="s">
        <v>23</v>
      </c>
      <c r="F43" s="96" t="s">
        <v>1535</v>
      </c>
      <c r="G43" s="96" t="s">
        <v>107</v>
      </c>
      <c r="H43" s="96" t="s">
        <v>1029</v>
      </c>
      <c r="I43" s="96" t="s">
        <v>1347</v>
      </c>
      <c r="J43" s="96" t="s">
        <v>1348</v>
      </c>
      <c r="K43" s="103" t="s">
        <v>969</v>
      </c>
    </row>
    <row r="44" spans="1:11" x14ac:dyDescent="0.2">
      <c r="A44" s="102" t="s">
        <v>961</v>
      </c>
      <c r="B44" s="96" t="s">
        <v>49</v>
      </c>
      <c r="C44" s="96" t="s">
        <v>114</v>
      </c>
      <c r="D44" s="96" t="s">
        <v>1505</v>
      </c>
      <c r="E44" s="96" t="s">
        <v>23</v>
      </c>
      <c r="F44" s="96" t="s">
        <v>1536</v>
      </c>
      <c r="G44" s="96" t="s">
        <v>199</v>
      </c>
      <c r="H44" s="96" t="s">
        <v>1029</v>
      </c>
      <c r="I44" s="96" t="s">
        <v>1347</v>
      </c>
      <c r="J44" s="96" t="s">
        <v>1348</v>
      </c>
      <c r="K44" s="103" t="s">
        <v>969</v>
      </c>
    </row>
    <row r="45" spans="1:11" x14ac:dyDescent="0.2">
      <c r="A45" s="102" t="s">
        <v>961</v>
      </c>
      <c r="B45" s="96" t="s">
        <v>49</v>
      </c>
      <c r="C45" s="96" t="s">
        <v>114</v>
      </c>
      <c r="D45" s="96" t="s">
        <v>1506</v>
      </c>
      <c r="E45" s="96" t="s">
        <v>23</v>
      </c>
      <c r="F45" s="96" t="s">
        <v>1537</v>
      </c>
      <c r="G45" s="96" t="s">
        <v>199</v>
      </c>
      <c r="H45" s="96" t="s">
        <v>1029</v>
      </c>
      <c r="I45" s="96" t="s">
        <v>1347</v>
      </c>
      <c r="J45" s="96" t="s">
        <v>1348</v>
      </c>
      <c r="K45" s="103" t="s">
        <v>969</v>
      </c>
    </row>
    <row r="46" spans="1:11" x14ac:dyDescent="0.2">
      <c r="A46" s="102" t="s">
        <v>961</v>
      </c>
      <c r="B46" s="96" t="s">
        <v>49</v>
      </c>
      <c r="C46" s="96" t="s">
        <v>114</v>
      </c>
      <c r="D46" s="96" t="s">
        <v>1507</v>
      </c>
      <c r="E46" s="96" t="s">
        <v>23</v>
      </c>
      <c r="F46" s="96" t="s">
        <v>1538</v>
      </c>
      <c r="G46" s="96" t="s">
        <v>104</v>
      </c>
      <c r="H46" s="96" t="s">
        <v>1029</v>
      </c>
      <c r="I46" s="96" t="s">
        <v>1347</v>
      </c>
      <c r="J46" s="96" t="s">
        <v>1348</v>
      </c>
      <c r="K46" s="103" t="s">
        <v>969</v>
      </c>
    </row>
    <row r="47" spans="1:11" x14ac:dyDescent="0.2">
      <c r="A47" s="102" t="s">
        <v>961</v>
      </c>
      <c r="B47" s="96" t="s">
        <v>49</v>
      </c>
      <c r="C47" s="96" t="s">
        <v>114</v>
      </c>
      <c r="D47" s="96" t="s">
        <v>1507</v>
      </c>
      <c r="E47" s="96" t="s">
        <v>23</v>
      </c>
      <c r="F47" s="96" t="s">
        <v>1539</v>
      </c>
      <c r="G47" s="96" t="s">
        <v>98</v>
      </c>
      <c r="H47" s="96" t="s">
        <v>1029</v>
      </c>
      <c r="I47" s="96" t="s">
        <v>1347</v>
      </c>
      <c r="J47" s="96" t="s">
        <v>1348</v>
      </c>
      <c r="K47" s="103" t="s">
        <v>969</v>
      </c>
    </row>
    <row r="48" spans="1:11" x14ac:dyDescent="0.2">
      <c r="A48" s="102" t="s">
        <v>961</v>
      </c>
      <c r="B48" s="96" t="s">
        <v>49</v>
      </c>
      <c r="C48" s="96" t="s">
        <v>114</v>
      </c>
      <c r="D48" s="96" t="s">
        <v>1508</v>
      </c>
      <c r="E48" s="96" t="s">
        <v>23</v>
      </c>
      <c r="F48" s="96" t="s">
        <v>1540</v>
      </c>
      <c r="G48" s="96" t="s">
        <v>107</v>
      </c>
      <c r="H48" s="96" t="s">
        <v>1029</v>
      </c>
      <c r="I48" s="96" t="s">
        <v>1347</v>
      </c>
      <c r="J48" s="96" t="s">
        <v>1348</v>
      </c>
      <c r="K48" s="103" t="s">
        <v>969</v>
      </c>
    </row>
    <row r="49" spans="1:11" x14ac:dyDescent="0.2">
      <c r="A49" s="102" t="s">
        <v>961</v>
      </c>
      <c r="B49" s="96" t="s">
        <v>49</v>
      </c>
      <c r="C49" s="96" t="s">
        <v>114</v>
      </c>
      <c r="D49" s="96" t="s">
        <v>1508</v>
      </c>
      <c r="E49" s="96" t="s">
        <v>23</v>
      </c>
      <c r="F49" s="96" t="s">
        <v>1541</v>
      </c>
      <c r="G49" s="96" t="s">
        <v>134</v>
      </c>
      <c r="H49" s="96" t="s">
        <v>1029</v>
      </c>
      <c r="I49" s="96" t="s">
        <v>1347</v>
      </c>
      <c r="J49" s="96" t="s">
        <v>1348</v>
      </c>
      <c r="K49" s="103" t="s">
        <v>969</v>
      </c>
    </row>
    <row r="50" spans="1:11" x14ac:dyDescent="0.2">
      <c r="A50" s="102" t="s">
        <v>961</v>
      </c>
      <c r="B50" s="96" t="s">
        <v>49</v>
      </c>
      <c r="C50" s="96" t="s">
        <v>114</v>
      </c>
      <c r="D50" s="96" t="s">
        <v>1452</v>
      </c>
      <c r="E50" s="96" t="s">
        <v>23</v>
      </c>
      <c r="F50" s="96" t="s">
        <v>1542</v>
      </c>
      <c r="G50" s="96" t="s">
        <v>199</v>
      </c>
      <c r="H50" s="96" t="s">
        <v>1029</v>
      </c>
      <c r="I50" s="96" t="s">
        <v>1347</v>
      </c>
      <c r="J50" s="96" t="s">
        <v>1348</v>
      </c>
      <c r="K50" s="103" t="s">
        <v>969</v>
      </c>
    </row>
    <row r="51" spans="1:11" x14ac:dyDescent="0.2">
      <c r="A51" s="102" t="s">
        <v>961</v>
      </c>
      <c r="B51" s="96" t="s">
        <v>49</v>
      </c>
      <c r="C51" s="96" t="s">
        <v>114</v>
      </c>
      <c r="D51" s="96" t="s">
        <v>1453</v>
      </c>
      <c r="E51" s="96" t="s">
        <v>23</v>
      </c>
      <c r="F51" s="96" t="s">
        <v>1543</v>
      </c>
      <c r="G51" s="96" t="s">
        <v>107</v>
      </c>
      <c r="H51" s="96" t="s">
        <v>1029</v>
      </c>
      <c r="I51" s="96" t="s">
        <v>1347</v>
      </c>
      <c r="J51" s="96" t="s">
        <v>1348</v>
      </c>
      <c r="K51" s="103" t="s">
        <v>969</v>
      </c>
    </row>
    <row r="52" spans="1:11" x14ac:dyDescent="0.2">
      <c r="A52" s="102" t="s">
        <v>961</v>
      </c>
      <c r="B52" s="96" t="s">
        <v>49</v>
      </c>
      <c r="C52" s="96" t="s">
        <v>114</v>
      </c>
      <c r="D52" s="96" t="s">
        <v>1454</v>
      </c>
      <c r="E52" s="96" t="s">
        <v>23</v>
      </c>
      <c r="F52" s="96" t="s">
        <v>1544</v>
      </c>
      <c r="G52" s="96" t="s">
        <v>106</v>
      </c>
      <c r="H52" s="96" t="s">
        <v>977</v>
      </c>
      <c r="I52" s="96" t="s">
        <v>152</v>
      </c>
      <c r="J52" s="96" t="s">
        <v>991</v>
      </c>
      <c r="K52" s="103" t="s">
        <v>969</v>
      </c>
    </row>
    <row r="53" spans="1:11" x14ac:dyDescent="0.2">
      <c r="A53" s="102" t="s">
        <v>961</v>
      </c>
      <c r="B53" s="96" t="s">
        <v>49</v>
      </c>
      <c r="C53" s="96" t="s">
        <v>115</v>
      </c>
      <c r="D53" s="96" t="s">
        <v>1457</v>
      </c>
      <c r="E53" s="96" t="s">
        <v>23</v>
      </c>
      <c r="F53" s="96" t="s">
        <v>1545</v>
      </c>
      <c r="G53" s="96" t="s">
        <v>106</v>
      </c>
      <c r="H53" s="96" t="s">
        <v>135</v>
      </c>
      <c r="I53" s="96" t="s">
        <v>82</v>
      </c>
      <c r="J53" s="96" t="s">
        <v>136</v>
      </c>
      <c r="K53" s="103" t="s">
        <v>969</v>
      </c>
    </row>
    <row r="54" spans="1:11" x14ac:dyDescent="0.2">
      <c r="A54" s="102" t="s">
        <v>961</v>
      </c>
      <c r="B54" s="96" t="s">
        <v>49</v>
      </c>
      <c r="C54" s="96" t="s">
        <v>115</v>
      </c>
      <c r="D54" s="96" t="s">
        <v>1509</v>
      </c>
      <c r="E54" s="96" t="s">
        <v>23</v>
      </c>
      <c r="F54" s="96" t="s">
        <v>1546</v>
      </c>
      <c r="G54" s="96" t="s">
        <v>105</v>
      </c>
      <c r="H54" s="96" t="s">
        <v>87</v>
      </c>
      <c r="I54" s="96" t="s">
        <v>88</v>
      </c>
      <c r="J54" s="96" t="s">
        <v>111</v>
      </c>
      <c r="K54" s="103" t="s">
        <v>969</v>
      </c>
    </row>
    <row r="55" spans="1:11" x14ac:dyDescent="0.2">
      <c r="A55" s="102" t="s">
        <v>961</v>
      </c>
      <c r="B55" s="96" t="s">
        <v>49</v>
      </c>
      <c r="C55" s="96" t="s">
        <v>115</v>
      </c>
      <c r="D55" s="96" t="s">
        <v>1459</v>
      </c>
      <c r="E55" s="96" t="s">
        <v>23</v>
      </c>
      <c r="F55" s="96" t="s">
        <v>1547</v>
      </c>
      <c r="G55" s="96" t="s">
        <v>106</v>
      </c>
      <c r="H55" s="96" t="s">
        <v>135</v>
      </c>
      <c r="I55" s="96" t="s">
        <v>82</v>
      </c>
      <c r="J55" s="96" t="s">
        <v>136</v>
      </c>
      <c r="K55" s="103" t="s">
        <v>969</v>
      </c>
    </row>
    <row r="56" spans="1:11" x14ac:dyDescent="0.2">
      <c r="A56" s="102" t="s">
        <v>961</v>
      </c>
      <c r="B56" s="96" t="s">
        <v>49</v>
      </c>
      <c r="C56" s="96" t="s">
        <v>115</v>
      </c>
      <c r="D56" s="96" t="s">
        <v>1460</v>
      </c>
      <c r="E56" s="96" t="s">
        <v>23</v>
      </c>
      <c r="F56" s="96" t="s">
        <v>1548</v>
      </c>
      <c r="G56" s="96" t="s">
        <v>107</v>
      </c>
      <c r="H56" s="96" t="s">
        <v>135</v>
      </c>
      <c r="I56" s="96" t="s">
        <v>82</v>
      </c>
      <c r="J56" s="96" t="s">
        <v>136</v>
      </c>
      <c r="K56" s="103" t="s">
        <v>969</v>
      </c>
    </row>
    <row r="57" spans="1:11" x14ac:dyDescent="0.2">
      <c r="A57" s="102" t="s">
        <v>961</v>
      </c>
      <c r="B57" s="96" t="s">
        <v>49</v>
      </c>
      <c r="C57" s="96" t="s">
        <v>115</v>
      </c>
      <c r="D57" s="96" t="s">
        <v>1511</v>
      </c>
      <c r="E57" s="96" t="s">
        <v>23</v>
      </c>
      <c r="F57" s="96" t="s">
        <v>1549</v>
      </c>
      <c r="G57" s="96" t="s">
        <v>155</v>
      </c>
      <c r="H57" s="96" t="s">
        <v>87</v>
      </c>
      <c r="I57" s="96" t="s">
        <v>88</v>
      </c>
      <c r="J57" s="96" t="s">
        <v>111</v>
      </c>
      <c r="K57" s="103" t="s">
        <v>969</v>
      </c>
    </row>
    <row r="58" spans="1:11" x14ac:dyDescent="0.2">
      <c r="A58" s="102" t="s">
        <v>961</v>
      </c>
      <c r="B58" s="96" t="s">
        <v>49</v>
      </c>
      <c r="C58" s="96" t="s">
        <v>115</v>
      </c>
      <c r="D58" s="96" t="s">
        <v>1512</v>
      </c>
      <c r="E58" s="96" t="s">
        <v>23</v>
      </c>
      <c r="F58" s="96" t="s">
        <v>1550</v>
      </c>
      <c r="G58" s="96" t="s">
        <v>199</v>
      </c>
      <c r="H58" s="96" t="s">
        <v>81</v>
      </c>
      <c r="I58" s="96" t="s">
        <v>84</v>
      </c>
      <c r="J58" s="96" t="s">
        <v>111</v>
      </c>
      <c r="K58" s="103" t="s">
        <v>969</v>
      </c>
    </row>
    <row r="59" spans="1:11" x14ac:dyDescent="0.2">
      <c r="A59" s="102" t="s">
        <v>961</v>
      </c>
      <c r="B59" s="96" t="s">
        <v>49</v>
      </c>
      <c r="C59" s="96" t="s">
        <v>115</v>
      </c>
      <c r="D59" s="96" t="s">
        <v>1513</v>
      </c>
      <c r="E59" s="96" t="s">
        <v>23</v>
      </c>
      <c r="F59" s="96" t="s">
        <v>1551</v>
      </c>
      <c r="G59" s="96" t="s">
        <v>199</v>
      </c>
      <c r="H59" s="96" t="s">
        <v>81</v>
      </c>
      <c r="I59" s="96" t="s">
        <v>84</v>
      </c>
      <c r="J59" s="96" t="s">
        <v>111</v>
      </c>
      <c r="K59" s="103" t="s">
        <v>969</v>
      </c>
    </row>
    <row r="60" spans="1:11" x14ac:dyDescent="0.2">
      <c r="A60" s="102" t="s">
        <v>961</v>
      </c>
      <c r="B60" s="96" t="s">
        <v>49</v>
      </c>
      <c r="C60" s="96" t="s">
        <v>115</v>
      </c>
      <c r="D60" s="96" t="s">
        <v>1466</v>
      </c>
      <c r="E60" s="96" t="s">
        <v>23</v>
      </c>
      <c r="F60" s="96" t="s">
        <v>1552</v>
      </c>
      <c r="G60" s="96" t="s">
        <v>147</v>
      </c>
      <c r="H60" s="96" t="s">
        <v>87</v>
      </c>
      <c r="I60" s="96" t="s">
        <v>88</v>
      </c>
      <c r="J60" s="96" t="s">
        <v>111</v>
      </c>
      <c r="K60" s="103" t="s">
        <v>969</v>
      </c>
    </row>
    <row r="61" spans="1:11" x14ac:dyDescent="0.2">
      <c r="A61" s="102" t="s">
        <v>961</v>
      </c>
      <c r="B61" s="96" t="s">
        <v>49</v>
      </c>
      <c r="C61" s="96" t="s">
        <v>115</v>
      </c>
      <c r="D61" s="96" t="s">
        <v>1514</v>
      </c>
      <c r="E61" s="96" t="s">
        <v>23</v>
      </c>
      <c r="F61" s="96" t="s">
        <v>1553</v>
      </c>
      <c r="G61" s="96" t="s">
        <v>96</v>
      </c>
      <c r="H61" s="96" t="s">
        <v>977</v>
      </c>
      <c r="I61" s="96" t="s">
        <v>95</v>
      </c>
      <c r="J61" s="96" t="s">
        <v>111</v>
      </c>
      <c r="K61" s="103" t="s">
        <v>969</v>
      </c>
    </row>
    <row r="62" spans="1:11" x14ac:dyDescent="0.2">
      <c r="A62" s="102" t="s">
        <v>961</v>
      </c>
      <c r="B62" s="96" t="s">
        <v>49</v>
      </c>
      <c r="C62" s="96" t="s">
        <v>115</v>
      </c>
      <c r="D62" s="96" t="s">
        <v>1468</v>
      </c>
      <c r="E62" s="96" t="s">
        <v>23</v>
      </c>
      <c r="F62" s="96" t="s">
        <v>1554</v>
      </c>
      <c r="G62" s="96" t="s">
        <v>147</v>
      </c>
      <c r="H62" s="96" t="s">
        <v>87</v>
      </c>
      <c r="I62" s="96" t="s">
        <v>88</v>
      </c>
      <c r="J62" s="96" t="s">
        <v>111</v>
      </c>
      <c r="K62" s="103" t="s">
        <v>969</v>
      </c>
    </row>
    <row r="63" spans="1:11" x14ac:dyDescent="0.2">
      <c r="A63" s="102" t="s">
        <v>961</v>
      </c>
      <c r="B63" s="96" t="s">
        <v>49</v>
      </c>
      <c r="C63" s="96" t="s">
        <v>115</v>
      </c>
      <c r="D63" s="96" t="s">
        <v>1470</v>
      </c>
      <c r="E63" s="96" t="s">
        <v>23</v>
      </c>
      <c r="F63" s="96" t="s">
        <v>1555</v>
      </c>
      <c r="G63" s="96" t="s">
        <v>147</v>
      </c>
      <c r="H63" s="96" t="s">
        <v>87</v>
      </c>
      <c r="I63" s="96" t="s">
        <v>88</v>
      </c>
      <c r="J63" s="96" t="s">
        <v>111</v>
      </c>
      <c r="K63" s="103" t="s">
        <v>969</v>
      </c>
    </row>
    <row r="64" spans="1:11" x14ac:dyDescent="0.2">
      <c r="A64" s="102" t="s">
        <v>961</v>
      </c>
      <c r="B64" s="96" t="s">
        <v>49</v>
      </c>
      <c r="C64" s="96" t="s">
        <v>115</v>
      </c>
      <c r="D64" s="96" t="s">
        <v>1473</v>
      </c>
      <c r="E64" s="96" t="s">
        <v>23</v>
      </c>
      <c r="F64" s="96" t="s">
        <v>1556</v>
      </c>
      <c r="G64" s="96" t="s">
        <v>147</v>
      </c>
      <c r="H64" s="96" t="s">
        <v>87</v>
      </c>
      <c r="I64" s="96" t="s">
        <v>88</v>
      </c>
      <c r="J64" s="96" t="s">
        <v>111</v>
      </c>
      <c r="K64" s="103" t="s">
        <v>969</v>
      </c>
    </row>
    <row r="65" spans="1:11" x14ac:dyDescent="0.2">
      <c r="A65" s="102" t="s">
        <v>961</v>
      </c>
      <c r="B65" s="96" t="s">
        <v>49</v>
      </c>
      <c r="C65" s="96" t="s">
        <v>115</v>
      </c>
      <c r="D65" s="96" t="s">
        <v>1477</v>
      </c>
      <c r="E65" s="96" t="s">
        <v>23</v>
      </c>
      <c r="F65" s="96" t="s">
        <v>1557</v>
      </c>
      <c r="G65" s="96" t="s">
        <v>147</v>
      </c>
      <c r="H65" s="96" t="s">
        <v>81</v>
      </c>
      <c r="I65" s="96" t="s">
        <v>84</v>
      </c>
      <c r="J65" s="96" t="s">
        <v>111</v>
      </c>
      <c r="K65" s="103" t="s">
        <v>969</v>
      </c>
    </row>
    <row r="66" spans="1:11" x14ac:dyDescent="0.2">
      <c r="A66" s="102" t="s">
        <v>961</v>
      </c>
      <c r="B66" s="96" t="s">
        <v>49</v>
      </c>
      <c r="C66" s="96" t="s">
        <v>115</v>
      </c>
      <c r="D66" s="96" t="s">
        <v>1478</v>
      </c>
      <c r="E66" s="96" t="s">
        <v>23</v>
      </c>
      <c r="F66" s="96" t="s">
        <v>1558</v>
      </c>
      <c r="G66" s="96" t="s">
        <v>147</v>
      </c>
      <c r="H66" s="96" t="s">
        <v>81</v>
      </c>
      <c r="I66" s="96" t="s">
        <v>84</v>
      </c>
      <c r="J66" s="96" t="s">
        <v>111</v>
      </c>
      <c r="K66" s="103" t="s">
        <v>969</v>
      </c>
    </row>
    <row r="67" spans="1:11" x14ac:dyDescent="0.2">
      <c r="A67" s="102" t="s">
        <v>961</v>
      </c>
      <c r="B67" s="96" t="s">
        <v>49</v>
      </c>
      <c r="C67" s="96" t="s">
        <v>115</v>
      </c>
      <c r="D67" s="96" t="s">
        <v>1479</v>
      </c>
      <c r="E67" s="96" t="s">
        <v>23</v>
      </c>
      <c r="F67" s="96" t="s">
        <v>1559</v>
      </c>
      <c r="G67" s="96" t="s">
        <v>147</v>
      </c>
      <c r="H67" s="96" t="s">
        <v>81</v>
      </c>
      <c r="I67" s="96" t="s">
        <v>84</v>
      </c>
      <c r="J67" s="96" t="s">
        <v>111</v>
      </c>
      <c r="K67" s="103" t="s">
        <v>969</v>
      </c>
    </row>
    <row r="68" spans="1:11" x14ac:dyDescent="0.2">
      <c r="A68" s="102" t="s">
        <v>961</v>
      </c>
      <c r="B68" s="96" t="s">
        <v>49</v>
      </c>
      <c r="C68" s="96" t="s">
        <v>115</v>
      </c>
      <c r="D68" s="96" t="s">
        <v>1480</v>
      </c>
      <c r="E68" s="96" t="s">
        <v>23</v>
      </c>
      <c r="F68" s="96" t="s">
        <v>1560</v>
      </c>
      <c r="G68" s="96" t="s">
        <v>147</v>
      </c>
      <c r="H68" s="96" t="s">
        <v>81</v>
      </c>
      <c r="I68" s="96" t="s">
        <v>84</v>
      </c>
      <c r="J68" s="96" t="s">
        <v>111</v>
      </c>
      <c r="K68" s="103" t="s">
        <v>969</v>
      </c>
    </row>
    <row r="69" spans="1:11" x14ac:dyDescent="0.2">
      <c r="A69" s="102" t="s">
        <v>961</v>
      </c>
      <c r="B69" s="96" t="s">
        <v>49</v>
      </c>
      <c r="C69" s="96" t="s">
        <v>115</v>
      </c>
      <c r="D69" s="96" t="s">
        <v>1483</v>
      </c>
      <c r="E69" s="96" t="s">
        <v>23</v>
      </c>
      <c r="F69" s="96" t="s">
        <v>1561</v>
      </c>
      <c r="G69" s="96" t="s">
        <v>124</v>
      </c>
      <c r="H69" s="96" t="s">
        <v>81</v>
      </c>
      <c r="I69" s="96" t="s">
        <v>84</v>
      </c>
      <c r="J69" s="96" t="s">
        <v>111</v>
      </c>
      <c r="K69" s="103" t="s">
        <v>969</v>
      </c>
    </row>
    <row r="70" spans="1:11" x14ac:dyDescent="0.2">
      <c r="A70" s="102" t="s">
        <v>961</v>
      </c>
      <c r="B70" s="96" t="s">
        <v>49</v>
      </c>
      <c r="C70" s="96" t="s">
        <v>115</v>
      </c>
      <c r="D70" s="96" t="s">
        <v>1484</v>
      </c>
      <c r="E70" s="96" t="s">
        <v>23</v>
      </c>
      <c r="F70" s="96" t="s">
        <v>1562</v>
      </c>
      <c r="G70" s="96" t="s">
        <v>124</v>
      </c>
      <c r="H70" s="96" t="s">
        <v>87</v>
      </c>
      <c r="I70" s="96" t="s">
        <v>88</v>
      </c>
      <c r="J70" s="96" t="s">
        <v>111</v>
      </c>
      <c r="K70" s="103" t="s">
        <v>969</v>
      </c>
    </row>
    <row r="71" spans="1:11" x14ac:dyDescent="0.2">
      <c r="A71" s="102" t="s">
        <v>961</v>
      </c>
      <c r="B71" s="96" t="s">
        <v>49</v>
      </c>
      <c r="C71" s="96" t="s">
        <v>115</v>
      </c>
      <c r="D71" s="96" t="s">
        <v>1486</v>
      </c>
      <c r="E71" s="96" t="s">
        <v>23</v>
      </c>
      <c r="F71" s="96" t="s">
        <v>1563</v>
      </c>
      <c r="G71" s="96" t="s">
        <v>101</v>
      </c>
      <c r="H71" s="96" t="s">
        <v>153</v>
      </c>
      <c r="I71" s="96" t="s">
        <v>93</v>
      </c>
      <c r="J71" s="96" t="s">
        <v>111</v>
      </c>
      <c r="K71" s="103" t="s">
        <v>969</v>
      </c>
    </row>
    <row r="72" spans="1:11" x14ac:dyDescent="0.2">
      <c r="A72" s="102" t="s">
        <v>961</v>
      </c>
      <c r="B72" s="96" t="s">
        <v>49</v>
      </c>
      <c r="C72" s="96" t="s">
        <v>115</v>
      </c>
      <c r="D72" s="96" t="s">
        <v>1488</v>
      </c>
      <c r="E72" s="96" t="s">
        <v>23</v>
      </c>
      <c r="F72" s="96" t="s">
        <v>1564</v>
      </c>
      <c r="G72" s="96" t="s">
        <v>120</v>
      </c>
      <c r="H72" s="96" t="s">
        <v>87</v>
      </c>
      <c r="I72" s="96" t="s">
        <v>88</v>
      </c>
      <c r="J72" s="96" t="s">
        <v>111</v>
      </c>
      <c r="K72" s="103" t="s">
        <v>969</v>
      </c>
    </row>
    <row r="73" spans="1:11" x14ac:dyDescent="0.2">
      <c r="A73" s="102" t="s">
        <v>961</v>
      </c>
      <c r="B73" s="96" t="s">
        <v>49</v>
      </c>
      <c r="C73" s="96" t="s">
        <v>115</v>
      </c>
      <c r="D73" s="96" t="s">
        <v>1489</v>
      </c>
      <c r="E73" s="96" t="s">
        <v>23</v>
      </c>
      <c r="F73" s="96" t="s">
        <v>1565</v>
      </c>
      <c r="G73" s="96" t="s">
        <v>120</v>
      </c>
      <c r="H73" s="96" t="s">
        <v>87</v>
      </c>
      <c r="I73" s="96" t="s">
        <v>88</v>
      </c>
      <c r="J73" s="96" t="s">
        <v>111</v>
      </c>
      <c r="K73" s="103" t="s">
        <v>969</v>
      </c>
    </row>
    <row r="74" spans="1:11" x14ac:dyDescent="0.2">
      <c r="A74" s="102" t="s">
        <v>961</v>
      </c>
      <c r="B74" s="96" t="s">
        <v>49</v>
      </c>
      <c r="C74" s="96" t="s">
        <v>115</v>
      </c>
      <c r="D74" s="96" t="s">
        <v>1490</v>
      </c>
      <c r="E74" s="96" t="s">
        <v>23</v>
      </c>
      <c r="F74" s="96" t="s">
        <v>1566</v>
      </c>
      <c r="G74" s="96" t="s">
        <v>133</v>
      </c>
      <c r="H74" s="96" t="s">
        <v>89</v>
      </c>
      <c r="I74" s="96" t="s">
        <v>82</v>
      </c>
      <c r="J74" s="96" t="s">
        <v>136</v>
      </c>
      <c r="K74" s="103" t="s">
        <v>969</v>
      </c>
    </row>
    <row r="75" spans="1:11" x14ac:dyDescent="0.2">
      <c r="A75" s="102" t="s">
        <v>961</v>
      </c>
      <c r="B75" s="96" t="s">
        <v>48</v>
      </c>
      <c r="C75" s="96" t="s">
        <v>108</v>
      </c>
      <c r="D75" s="96" t="s">
        <v>1491</v>
      </c>
      <c r="E75" s="96" t="s">
        <v>23</v>
      </c>
      <c r="F75" s="96" t="s">
        <v>1567</v>
      </c>
      <c r="G75" s="96" t="s">
        <v>173</v>
      </c>
      <c r="H75" s="96" t="s">
        <v>137</v>
      </c>
      <c r="I75" s="96" t="s">
        <v>82</v>
      </c>
      <c r="J75" s="96" t="s">
        <v>132</v>
      </c>
      <c r="K75" s="103" t="s">
        <v>969</v>
      </c>
    </row>
    <row r="76" spans="1:11" x14ac:dyDescent="0.2">
      <c r="A76" s="102" t="s">
        <v>961</v>
      </c>
      <c r="B76" s="96" t="s">
        <v>48</v>
      </c>
      <c r="C76" s="96" t="s">
        <v>108</v>
      </c>
      <c r="D76" s="96" t="s">
        <v>1493</v>
      </c>
      <c r="E76" s="96" t="s">
        <v>23</v>
      </c>
      <c r="F76" s="96" t="s">
        <v>1568</v>
      </c>
      <c r="G76" s="96" t="s">
        <v>134</v>
      </c>
      <c r="H76" s="96" t="s">
        <v>137</v>
      </c>
      <c r="I76" s="96" t="s">
        <v>82</v>
      </c>
      <c r="J76" s="96" t="s">
        <v>132</v>
      </c>
      <c r="K76" s="103" t="s">
        <v>969</v>
      </c>
    </row>
    <row r="77" spans="1:11" x14ac:dyDescent="0.2">
      <c r="A77" s="102" t="s">
        <v>41</v>
      </c>
      <c r="B77" s="96" t="s">
        <v>49</v>
      </c>
      <c r="C77" s="96" t="s">
        <v>1344</v>
      </c>
      <c r="D77" s="96" t="s">
        <v>1503</v>
      </c>
      <c r="E77" s="96" t="s">
        <v>23</v>
      </c>
      <c r="F77" s="96" t="s">
        <v>1569</v>
      </c>
      <c r="G77" s="96" t="s">
        <v>155</v>
      </c>
      <c r="H77" s="96" t="s">
        <v>1341</v>
      </c>
      <c r="I77" s="96" t="s">
        <v>1342</v>
      </c>
      <c r="J77" s="96" t="s">
        <v>1343</v>
      </c>
      <c r="K77" s="103" t="s">
        <v>969</v>
      </c>
    </row>
    <row r="78" spans="1:11" x14ac:dyDescent="0.2">
      <c r="A78" s="102" t="s">
        <v>961</v>
      </c>
      <c r="B78" s="96" t="s">
        <v>49</v>
      </c>
      <c r="C78" s="96" t="s">
        <v>108</v>
      </c>
      <c r="D78" s="96" t="s">
        <v>1350</v>
      </c>
      <c r="E78" s="96" t="s">
        <v>29</v>
      </c>
      <c r="F78" s="96" t="s">
        <v>1351</v>
      </c>
      <c r="G78" s="96" t="s">
        <v>162</v>
      </c>
      <c r="H78" s="96" t="s">
        <v>135</v>
      </c>
      <c r="I78" s="96" t="s">
        <v>82</v>
      </c>
      <c r="J78" s="96" t="s">
        <v>136</v>
      </c>
      <c r="K78" s="103" t="s">
        <v>969</v>
      </c>
    </row>
    <row r="79" spans="1:11" x14ac:dyDescent="0.2">
      <c r="A79" s="102" t="s">
        <v>961</v>
      </c>
      <c r="B79" s="96" t="s">
        <v>49</v>
      </c>
      <c r="C79" s="96" t="s">
        <v>108</v>
      </c>
      <c r="D79" s="96" t="s">
        <v>1358</v>
      </c>
      <c r="E79" s="96" t="s">
        <v>29</v>
      </c>
      <c r="F79" s="96" t="s">
        <v>1359</v>
      </c>
      <c r="G79" s="96" t="s">
        <v>162</v>
      </c>
      <c r="H79" s="96" t="s">
        <v>135</v>
      </c>
      <c r="I79" s="96" t="s">
        <v>82</v>
      </c>
      <c r="J79" s="96" t="s">
        <v>136</v>
      </c>
      <c r="K79" s="103" t="s">
        <v>969</v>
      </c>
    </row>
    <row r="80" spans="1:11" x14ac:dyDescent="0.2">
      <c r="A80" s="102" t="s">
        <v>961</v>
      </c>
      <c r="B80" s="96" t="s">
        <v>49</v>
      </c>
      <c r="C80" s="96" t="s">
        <v>108</v>
      </c>
      <c r="D80" s="96" t="s">
        <v>1360</v>
      </c>
      <c r="E80" s="96" t="s">
        <v>31</v>
      </c>
      <c r="F80" s="96" t="s">
        <v>1361</v>
      </c>
      <c r="G80" s="96" t="s">
        <v>98</v>
      </c>
      <c r="H80" s="96" t="s">
        <v>137</v>
      </c>
      <c r="I80" s="96" t="s">
        <v>82</v>
      </c>
      <c r="J80" s="96" t="s">
        <v>132</v>
      </c>
      <c r="K80" s="103" t="s">
        <v>969</v>
      </c>
    </row>
    <row r="81" spans="1:11" x14ac:dyDescent="0.2">
      <c r="A81" s="102" t="s">
        <v>961</v>
      </c>
      <c r="B81" s="96" t="s">
        <v>49</v>
      </c>
      <c r="C81" s="96" t="s">
        <v>108</v>
      </c>
      <c r="D81" s="96" t="s">
        <v>1380</v>
      </c>
      <c r="E81" s="96" t="s">
        <v>29</v>
      </c>
      <c r="F81" s="96" t="s">
        <v>1381</v>
      </c>
      <c r="G81" s="96" t="s">
        <v>103</v>
      </c>
      <c r="H81" s="96" t="s">
        <v>153</v>
      </c>
      <c r="I81" s="96" t="s">
        <v>93</v>
      </c>
      <c r="J81" s="96" t="s">
        <v>111</v>
      </c>
      <c r="K81" s="103" t="s">
        <v>969</v>
      </c>
    </row>
    <row r="82" spans="1:11" x14ac:dyDescent="0.2">
      <c r="A82" s="102" t="s">
        <v>961</v>
      </c>
      <c r="B82" s="96" t="s">
        <v>49</v>
      </c>
      <c r="C82" s="96" t="s">
        <v>108</v>
      </c>
      <c r="D82" s="96" t="s">
        <v>1382</v>
      </c>
      <c r="E82" s="96" t="s">
        <v>36</v>
      </c>
      <c r="F82" s="96" t="s">
        <v>1383</v>
      </c>
      <c r="G82" s="96" t="s">
        <v>101</v>
      </c>
      <c r="H82" s="96" t="s">
        <v>153</v>
      </c>
      <c r="I82" s="96" t="s">
        <v>93</v>
      </c>
      <c r="J82" s="96" t="s">
        <v>111</v>
      </c>
      <c r="K82" s="103" t="s">
        <v>969</v>
      </c>
    </row>
    <row r="83" spans="1:11" x14ac:dyDescent="0.2">
      <c r="A83" s="102" t="s">
        <v>961</v>
      </c>
      <c r="B83" s="96" t="s">
        <v>49</v>
      </c>
      <c r="C83" s="96" t="s">
        <v>108</v>
      </c>
      <c r="D83" s="96" t="s">
        <v>1384</v>
      </c>
      <c r="E83" s="96" t="s">
        <v>29</v>
      </c>
      <c r="F83" s="96" t="s">
        <v>1385</v>
      </c>
      <c r="G83" s="96" t="s">
        <v>101</v>
      </c>
      <c r="H83" s="96" t="s">
        <v>153</v>
      </c>
      <c r="I83" s="96" t="s">
        <v>93</v>
      </c>
      <c r="J83" s="96" t="s">
        <v>111</v>
      </c>
      <c r="K83" s="103" t="s">
        <v>969</v>
      </c>
    </row>
    <row r="84" spans="1:11" x14ac:dyDescent="0.2">
      <c r="A84" s="102" t="s">
        <v>961</v>
      </c>
      <c r="B84" s="96" t="s">
        <v>49</v>
      </c>
      <c r="C84" s="96" t="s">
        <v>108</v>
      </c>
      <c r="D84" s="96" t="s">
        <v>1402</v>
      </c>
      <c r="E84" s="96" t="s">
        <v>36</v>
      </c>
      <c r="F84" s="96" t="s">
        <v>1403</v>
      </c>
      <c r="G84" s="96" t="s">
        <v>163</v>
      </c>
      <c r="H84" s="96" t="s">
        <v>87</v>
      </c>
      <c r="I84" s="96" t="s">
        <v>88</v>
      </c>
      <c r="J84" s="96" t="s">
        <v>111</v>
      </c>
      <c r="K84" s="103" t="s">
        <v>969</v>
      </c>
    </row>
    <row r="85" spans="1:11" x14ac:dyDescent="0.2">
      <c r="A85" s="102" t="s">
        <v>961</v>
      </c>
      <c r="B85" s="96" t="s">
        <v>49</v>
      </c>
      <c r="C85" s="96" t="s">
        <v>108</v>
      </c>
      <c r="D85" s="96" t="s">
        <v>1408</v>
      </c>
      <c r="E85" s="96" t="s">
        <v>29</v>
      </c>
      <c r="F85" s="96" t="s">
        <v>1409</v>
      </c>
      <c r="G85" s="96" t="s">
        <v>162</v>
      </c>
      <c r="H85" s="96" t="s">
        <v>135</v>
      </c>
      <c r="I85" s="96" t="s">
        <v>82</v>
      </c>
      <c r="J85" s="96" t="s">
        <v>136</v>
      </c>
      <c r="K85" s="103" t="s">
        <v>969</v>
      </c>
    </row>
    <row r="86" spans="1:11" x14ac:dyDescent="0.2">
      <c r="A86" s="102" t="s">
        <v>961</v>
      </c>
      <c r="B86" s="96" t="s">
        <v>49</v>
      </c>
      <c r="C86" s="96" t="s">
        <v>108</v>
      </c>
      <c r="D86" s="96" t="s">
        <v>1412</v>
      </c>
      <c r="E86" s="96" t="s">
        <v>29</v>
      </c>
      <c r="F86" s="96" t="s">
        <v>1413</v>
      </c>
      <c r="G86" s="96" t="s">
        <v>173</v>
      </c>
      <c r="H86" s="96" t="s">
        <v>977</v>
      </c>
      <c r="I86" s="96" t="s">
        <v>93</v>
      </c>
      <c r="J86" s="96" t="s">
        <v>111</v>
      </c>
      <c r="K86" s="103" t="s">
        <v>969</v>
      </c>
    </row>
    <row r="87" spans="1:11" x14ac:dyDescent="0.2">
      <c r="A87" s="102" t="s">
        <v>961</v>
      </c>
      <c r="B87" s="96" t="s">
        <v>49</v>
      </c>
      <c r="C87" s="96" t="s">
        <v>108</v>
      </c>
      <c r="D87" s="96" t="s">
        <v>1414</v>
      </c>
      <c r="E87" s="96" t="s">
        <v>29</v>
      </c>
      <c r="F87" s="96" t="s">
        <v>1415</v>
      </c>
      <c r="G87" s="96" t="s">
        <v>173</v>
      </c>
      <c r="H87" s="96" t="s">
        <v>977</v>
      </c>
      <c r="I87" s="96" t="s">
        <v>93</v>
      </c>
      <c r="J87" s="96" t="s">
        <v>111</v>
      </c>
      <c r="K87" s="103" t="s">
        <v>969</v>
      </c>
    </row>
    <row r="88" spans="1:11" x14ac:dyDescent="0.2">
      <c r="A88" s="102" t="s">
        <v>961</v>
      </c>
      <c r="B88" s="96" t="s">
        <v>49</v>
      </c>
      <c r="C88" s="96" t="s">
        <v>108</v>
      </c>
      <c r="D88" s="96" t="s">
        <v>1416</v>
      </c>
      <c r="E88" s="96" t="s">
        <v>29</v>
      </c>
      <c r="F88" s="96" t="s">
        <v>1417</v>
      </c>
      <c r="G88" s="96" t="s">
        <v>173</v>
      </c>
      <c r="H88" s="96" t="s">
        <v>977</v>
      </c>
      <c r="I88" s="96" t="s">
        <v>93</v>
      </c>
      <c r="J88" s="96" t="s">
        <v>111</v>
      </c>
      <c r="K88" s="103" t="s">
        <v>969</v>
      </c>
    </row>
    <row r="89" spans="1:11" x14ac:dyDescent="0.2">
      <c r="A89" s="102" t="s">
        <v>961</v>
      </c>
      <c r="B89" s="96" t="s">
        <v>49</v>
      </c>
      <c r="C89" s="96" t="s">
        <v>108</v>
      </c>
      <c r="D89" s="96" t="s">
        <v>1418</v>
      </c>
      <c r="E89" s="96" t="s">
        <v>29</v>
      </c>
      <c r="F89" s="96" t="s">
        <v>1419</v>
      </c>
      <c r="G89" s="96" t="s">
        <v>173</v>
      </c>
      <c r="H89" s="96" t="s">
        <v>977</v>
      </c>
      <c r="I89" s="96" t="s">
        <v>93</v>
      </c>
      <c r="J89" s="96" t="s">
        <v>111</v>
      </c>
      <c r="K89" s="103" t="s">
        <v>969</v>
      </c>
    </row>
    <row r="90" spans="1:11" x14ac:dyDescent="0.2">
      <c r="A90" s="102" t="s">
        <v>961</v>
      </c>
      <c r="B90" s="96" t="s">
        <v>49</v>
      </c>
      <c r="C90" s="96" t="s">
        <v>108</v>
      </c>
      <c r="D90" s="96" t="s">
        <v>1422</v>
      </c>
      <c r="E90" s="96" t="s">
        <v>36</v>
      </c>
      <c r="F90" s="96" t="s">
        <v>1423</v>
      </c>
      <c r="G90" s="96" t="s">
        <v>163</v>
      </c>
      <c r="H90" s="96" t="s">
        <v>81</v>
      </c>
      <c r="I90" s="96" t="s">
        <v>84</v>
      </c>
      <c r="J90" s="96" t="s">
        <v>111</v>
      </c>
      <c r="K90" s="103" t="s">
        <v>969</v>
      </c>
    </row>
    <row r="91" spans="1:11" x14ac:dyDescent="0.2">
      <c r="A91" s="102" t="s">
        <v>961</v>
      </c>
      <c r="B91" s="96" t="s">
        <v>49</v>
      </c>
      <c r="C91" s="96" t="s">
        <v>108</v>
      </c>
      <c r="D91" s="96" t="s">
        <v>1426</v>
      </c>
      <c r="E91" s="96" t="s">
        <v>26</v>
      </c>
      <c r="F91" s="96" t="s">
        <v>1570</v>
      </c>
      <c r="G91" s="96" t="s">
        <v>147</v>
      </c>
      <c r="H91" s="96" t="s">
        <v>81</v>
      </c>
      <c r="I91" s="96" t="s">
        <v>84</v>
      </c>
      <c r="J91" s="96" t="s">
        <v>111</v>
      </c>
      <c r="K91" s="103" t="s">
        <v>969</v>
      </c>
    </row>
    <row r="92" spans="1:11" x14ac:dyDescent="0.2">
      <c r="A92" s="102" t="s">
        <v>961</v>
      </c>
      <c r="B92" s="96" t="s">
        <v>49</v>
      </c>
      <c r="C92" s="96" t="s">
        <v>112</v>
      </c>
      <c r="D92" s="96" t="s">
        <v>1432</v>
      </c>
      <c r="E92" s="96" t="s">
        <v>31</v>
      </c>
      <c r="F92" s="96" t="s">
        <v>1571</v>
      </c>
      <c r="G92" s="96" t="s">
        <v>101</v>
      </c>
      <c r="H92" s="96" t="s">
        <v>81</v>
      </c>
      <c r="I92" s="96" t="s">
        <v>84</v>
      </c>
      <c r="J92" s="96" t="s">
        <v>111</v>
      </c>
      <c r="K92" s="103" t="s">
        <v>969</v>
      </c>
    </row>
    <row r="93" spans="1:11" x14ac:dyDescent="0.2">
      <c r="A93" s="102" t="s">
        <v>961</v>
      </c>
      <c r="B93" s="96" t="s">
        <v>49</v>
      </c>
      <c r="C93" s="96" t="s">
        <v>113</v>
      </c>
      <c r="D93" s="96" t="s">
        <v>1439</v>
      </c>
      <c r="E93" s="96" t="s">
        <v>79</v>
      </c>
      <c r="F93" s="96" t="s">
        <v>1572</v>
      </c>
      <c r="G93" s="96" t="s">
        <v>99</v>
      </c>
      <c r="H93" s="96" t="s">
        <v>85</v>
      </c>
      <c r="I93" s="96" t="s">
        <v>88</v>
      </c>
      <c r="J93" s="96" t="s">
        <v>148</v>
      </c>
      <c r="K93" s="103" t="s">
        <v>969</v>
      </c>
    </row>
    <row r="94" spans="1:11" x14ac:dyDescent="0.2">
      <c r="A94" s="102" t="s">
        <v>961</v>
      </c>
      <c r="B94" s="96" t="s">
        <v>49</v>
      </c>
      <c r="C94" s="96" t="s">
        <v>113</v>
      </c>
      <c r="D94" s="96" t="s">
        <v>1441</v>
      </c>
      <c r="E94" s="96" t="s">
        <v>20</v>
      </c>
      <c r="F94" s="96" t="s">
        <v>1573</v>
      </c>
      <c r="G94" s="96" t="s">
        <v>147</v>
      </c>
      <c r="H94" s="96" t="s">
        <v>85</v>
      </c>
      <c r="I94" s="96" t="s">
        <v>88</v>
      </c>
      <c r="J94" s="96" t="s">
        <v>148</v>
      </c>
      <c r="K94" s="103" t="s">
        <v>969</v>
      </c>
    </row>
    <row r="95" spans="1:11" x14ac:dyDescent="0.2">
      <c r="A95" s="102" t="s">
        <v>961</v>
      </c>
      <c r="B95" s="96" t="s">
        <v>49</v>
      </c>
      <c r="C95" s="96" t="s">
        <v>113</v>
      </c>
      <c r="D95" s="96" t="s">
        <v>1442</v>
      </c>
      <c r="E95" s="96" t="s">
        <v>24</v>
      </c>
      <c r="F95" s="96" t="s">
        <v>1574</v>
      </c>
      <c r="G95" s="96" t="s">
        <v>156</v>
      </c>
      <c r="H95" s="96" t="s">
        <v>81</v>
      </c>
      <c r="I95" s="96" t="s">
        <v>88</v>
      </c>
      <c r="J95" s="96" t="s">
        <v>148</v>
      </c>
      <c r="K95" s="103" t="s">
        <v>969</v>
      </c>
    </row>
    <row r="96" spans="1:11" x14ac:dyDescent="0.2">
      <c r="A96" s="102" t="s">
        <v>961</v>
      </c>
      <c r="B96" s="96" t="s">
        <v>49</v>
      </c>
      <c r="C96" s="96" t="s">
        <v>113</v>
      </c>
      <c r="D96" s="96" t="s">
        <v>1444</v>
      </c>
      <c r="E96" s="96" t="s">
        <v>20</v>
      </c>
      <c r="F96" s="96" t="s">
        <v>1575</v>
      </c>
      <c r="G96" s="96" t="s">
        <v>130</v>
      </c>
      <c r="H96" s="96" t="s">
        <v>85</v>
      </c>
      <c r="I96" s="96" t="s">
        <v>139</v>
      </c>
      <c r="J96" s="96" t="s">
        <v>148</v>
      </c>
      <c r="K96" s="103" t="s">
        <v>969</v>
      </c>
    </row>
    <row r="97" spans="1:11" x14ac:dyDescent="0.2">
      <c r="A97" s="102" t="s">
        <v>961</v>
      </c>
      <c r="B97" s="96" t="s">
        <v>49</v>
      </c>
      <c r="C97" s="96" t="s">
        <v>113</v>
      </c>
      <c r="D97" s="96" t="s">
        <v>1445</v>
      </c>
      <c r="E97" s="96" t="s">
        <v>20</v>
      </c>
      <c r="F97" s="96" t="s">
        <v>1576</v>
      </c>
      <c r="G97" s="96" t="s">
        <v>138</v>
      </c>
      <c r="H97" s="96" t="s">
        <v>85</v>
      </c>
      <c r="I97" s="96" t="s">
        <v>88</v>
      </c>
      <c r="J97" s="96" t="s">
        <v>148</v>
      </c>
      <c r="K97" s="103" t="s">
        <v>969</v>
      </c>
    </row>
    <row r="98" spans="1:11" x14ac:dyDescent="0.2">
      <c r="A98" s="102" t="s">
        <v>961</v>
      </c>
      <c r="B98" s="96" t="s">
        <v>49</v>
      </c>
      <c r="C98" s="96" t="s">
        <v>113</v>
      </c>
      <c r="D98" s="96" t="s">
        <v>1446</v>
      </c>
      <c r="E98" s="96" t="s">
        <v>20</v>
      </c>
      <c r="F98" s="96" t="s">
        <v>1577</v>
      </c>
      <c r="G98" s="96" t="s">
        <v>138</v>
      </c>
      <c r="H98" s="96" t="s">
        <v>85</v>
      </c>
      <c r="I98" s="96" t="s">
        <v>88</v>
      </c>
      <c r="J98" s="96" t="s">
        <v>148</v>
      </c>
      <c r="K98" s="103" t="s">
        <v>969</v>
      </c>
    </row>
    <row r="99" spans="1:11" x14ac:dyDescent="0.2">
      <c r="A99" s="102" t="s">
        <v>961</v>
      </c>
      <c r="B99" s="96" t="s">
        <v>49</v>
      </c>
      <c r="C99" s="96" t="s">
        <v>113</v>
      </c>
      <c r="D99" s="96" t="s">
        <v>1448</v>
      </c>
      <c r="E99" s="96" t="s">
        <v>28</v>
      </c>
      <c r="F99" s="96" t="s">
        <v>1578</v>
      </c>
      <c r="G99" s="96" t="s">
        <v>173</v>
      </c>
      <c r="H99" s="96" t="s">
        <v>85</v>
      </c>
      <c r="I99" s="96" t="s">
        <v>139</v>
      </c>
      <c r="J99" s="96" t="s">
        <v>148</v>
      </c>
      <c r="K99" s="103" t="s">
        <v>969</v>
      </c>
    </row>
    <row r="100" spans="1:11" x14ac:dyDescent="0.2">
      <c r="A100" s="102" t="s">
        <v>961</v>
      </c>
      <c r="B100" s="96" t="s">
        <v>49</v>
      </c>
      <c r="C100" s="96" t="s">
        <v>115</v>
      </c>
      <c r="D100" s="96" t="s">
        <v>1455</v>
      </c>
      <c r="E100" s="96" t="s">
        <v>79</v>
      </c>
      <c r="F100" s="96" t="s">
        <v>1579</v>
      </c>
      <c r="G100" s="96" t="s">
        <v>106</v>
      </c>
      <c r="H100" s="96" t="s">
        <v>135</v>
      </c>
      <c r="I100" s="96" t="s">
        <v>82</v>
      </c>
      <c r="J100" s="96" t="s">
        <v>136</v>
      </c>
      <c r="K100" s="103" t="s">
        <v>969</v>
      </c>
    </row>
    <row r="101" spans="1:11" x14ac:dyDescent="0.2">
      <c r="A101" s="102" t="s">
        <v>961</v>
      </c>
      <c r="B101" s="96" t="s">
        <v>49</v>
      </c>
      <c r="C101" s="96" t="s">
        <v>115</v>
      </c>
      <c r="D101" s="96" t="s">
        <v>1456</v>
      </c>
      <c r="E101" s="96" t="s">
        <v>79</v>
      </c>
      <c r="F101" s="96" t="s">
        <v>1580</v>
      </c>
      <c r="G101" s="96" t="s">
        <v>106</v>
      </c>
      <c r="H101" s="96" t="s">
        <v>135</v>
      </c>
      <c r="I101" s="96" t="s">
        <v>82</v>
      </c>
      <c r="J101" s="96" t="s">
        <v>136</v>
      </c>
      <c r="K101" s="103" t="s">
        <v>969</v>
      </c>
    </row>
    <row r="102" spans="1:11" x14ac:dyDescent="0.2">
      <c r="A102" s="102" t="s">
        <v>961</v>
      </c>
      <c r="B102" s="96" t="s">
        <v>49</v>
      </c>
      <c r="C102" s="96" t="s">
        <v>115</v>
      </c>
      <c r="D102" s="96" t="s">
        <v>1458</v>
      </c>
      <c r="E102" s="96" t="s">
        <v>29</v>
      </c>
      <c r="F102" s="96" t="s">
        <v>1581</v>
      </c>
      <c r="G102" s="96" t="s">
        <v>147</v>
      </c>
      <c r="H102" s="96" t="s">
        <v>87</v>
      </c>
      <c r="I102" s="96" t="s">
        <v>88</v>
      </c>
      <c r="J102" s="96" t="s">
        <v>111</v>
      </c>
      <c r="K102" s="103" t="s">
        <v>969</v>
      </c>
    </row>
    <row r="103" spans="1:11" x14ac:dyDescent="0.2">
      <c r="A103" s="102" t="s">
        <v>961</v>
      </c>
      <c r="B103" s="96" t="s">
        <v>49</v>
      </c>
      <c r="C103" s="96" t="s">
        <v>115</v>
      </c>
      <c r="D103" s="96" t="s">
        <v>1510</v>
      </c>
      <c r="E103" s="96" t="s">
        <v>29</v>
      </c>
      <c r="F103" s="96" t="s">
        <v>1582</v>
      </c>
      <c r="G103" s="96" t="s">
        <v>170</v>
      </c>
      <c r="H103" s="96" t="s">
        <v>87</v>
      </c>
      <c r="I103" s="96" t="s">
        <v>88</v>
      </c>
      <c r="J103" s="96" t="s">
        <v>111</v>
      </c>
      <c r="K103" s="103" t="s">
        <v>969</v>
      </c>
    </row>
    <row r="104" spans="1:11" x14ac:dyDescent="0.2">
      <c r="A104" s="102" t="s">
        <v>961</v>
      </c>
      <c r="B104" s="96" t="s">
        <v>49</v>
      </c>
      <c r="C104" s="96" t="s">
        <v>115</v>
      </c>
      <c r="D104" s="96" t="s">
        <v>1461</v>
      </c>
      <c r="E104" s="96" t="s">
        <v>29</v>
      </c>
      <c r="F104" s="96" t="s">
        <v>1583</v>
      </c>
      <c r="G104" s="96" t="s">
        <v>147</v>
      </c>
      <c r="H104" s="96" t="s">
        <v>87</v>
      </c>
      <c r="I104" s="96" t="s">
        <v>88</v>
      </c>
      <c r="J104" s="96" t="s">
        <v>111</v>
      </c>
      <c r="K104" s="103" t="s">
        <v>969</v>
      </c>
    </row>
    <row r="105" spans="1:11" x14ac:dyDescent="0.2">
      <c r="A105" s="102" t="s">
        <v>961</v>
      </c>
      <c r="B105" s="96" t="s">
        <v>49</v>
      </c>
      <c r="C105" s="96" t="s">
        <v>115</v>
      </c>
      <c r="D105" s="96" t="s">
        <v>1462</v>
      </c>
      <c r="E105" s="96" t="s">
        <v>79</v>
      </c>
      <c r="F105" s="96" t="s">
        <v>1584</v>
      </c>
      <c r="G105" s="96" t="s">
        <v>106</v>
      </c>
      <c r="H105" s="96" t="s">
        <v>135</v>
      </c>
      <c r="I105" s="96" t="s">
        <v>82</v>
      </c>
      <c r="J105" s="96" t="s">
        <v>136</v>
      </c>
      <c r="K105" s="103" t="s">
        <v>969</v>
      </c>
    </row>
    <row r="106" spans="1:11" x14ac:dyDescent="0.2">
      <c r="A106" s="102" t="s">
        <v>961</v>
      </c>
      <c r="B106" s="96" t="s">
        <v>49</v>
      </c>
      <c r="C106" s="96" t="s">
        <v>115</v>
      </c>
      <c r="D106" s="96" t="s">
        <v>1463</v>
      </c>
      <c r="E106" s="96" t="s">
        <v>29</v>
      </c>
      <c r="F106" s="96" t="s">
        <v>1585</v>
      </c>
      <c r="G106" s="96" t="s">
        <v>199</v>
      </c>
      <c r="H106" s="96" t="s">
        <v>81</v>
      </c>
      <c r="I106" s="96" t="s">
        <v>84</v>
      </c>
      <c r="J106" s="96" t="s">
        <v>111</v>
      </c>
      <c r="K106" s="103" t="s">
        <v>969</v>
      </c>
    </row>
    <row r="107" spans="1:11" x14ac:dyDescent="0.2">
      <c r="A107" s="102" t="s">
        <v>961</v>
      </c>
      <c r="B107" s="96" t="s">
        <v>49</v>
      </c>
      <c r="C107" s="96" t="s">
        <v>115</v>
      </c>
      <c r="D107" s="96" t="s">
        <v>1464</v>
      </c>
      <c r="E107" s="96" t="s">
        <v>79</v>
      </c>
      <c r="F107" s="96" t="s">
        <v>1586</v>
      </c>
      <c r="G107" s="96" t="s">
        <v>98</v>
      </c>
      <c r="H107" s="96" t="s">
        <v>135</v>
      </c>
      <c r="I107" s="96" t="s">
        <v>82</v>
      </c>
      <c r="J107" s="96" t="s">
        <v>136</v>
      </c>
      <c r="K107" s="103" t="s">
        <v>969</v>
      </c>
    </row>
    <row r="108" spans="1:11" x14ac:dyDescent="0.2">
      <c r="A108" s="102" t="s">
        <v>961</v>
      </c>
      <c r="B108" s="96" t="s">
        <v>49</v>
      </c>
      <c r="C108" s="96" t="s">
        <v>115</v>
      </c>
      <c r="D108" s="96" t="s">
        <v>1465</v>
      </c>
      <c r="E108" s="96" t="s">
        <v>79</v>
      </c>
      <c r="F108" s="96" t="s">
        <v>1587</v>
      </c>
      <c r="G108" s="96" t="s">
        <v>98</v>
      </c>
      <c r="H108" s="96" t="s">
        <v>135</v>
      </c>
      <c r="I108" s="96" t="s">
        <v>82</v>
      </c>
      <c r="J108" s="96" t="s">
        <v>136</v>
      </c>
      <c r="K108" s="103" t="s">
        <v>969</v>
      </c>
    </row>
    <row r="109" spans="1:11" x14ac:dyDescent="0.2">
      <c r="A109" s="102" t="s">
        <v>961</v>
      </c>
      <c r="B109" s="96" t="s">
        <v>49</v>
      </c>
      <c r="C109" s="96" t="s">
        <v>115</v>
      </c>
      <c r="D109" s="96" t="s">
        <v>1467</v>
      </c>
      <c r="E109" s="96" t="s">
        <v>29</v>
      </c>
      <c r="F109" s="96" t="s">
        <v>1588</v>
      </c>
      <c r="G109" s="96" t="s">
        <v>147</v>
      </c>
      <c r="H109" s="96" t="s">
        <v>87</v>
      </c>
      <c r="I109" s="96" t="s">
        <v>88</v>
      </c>
      <c r="J109" s="96" t="s">
        <v>111</v>
      </c>
      <c r="K109" s="103" t="s">
        <v>969</v>
      </c>
    </row>
    <row r="110" spans="1:11" x14ac:dyDescent="0.2">
      <c r="A110" s="102" t="s">
        <v>961</v>
      </c>
      <c r="B110" s="96" t="s">
        <v>49</v>
      </c>
      <c r="C110" s="96" t="s">
        <v>115</v>
      </c>
      <c r="D110" s="96" t="s">
        <v>1469</v>
      </c>
      <c r="E110" s="96" t="s">
        <v>29</v>
      </c>
      <c r="F110" s="96" t="s">
        <v>1589</v>
      </c>
      <c r="G110" s="96" t="s">
        <v>147</v>
      </c>
      <c r="H110" s="96" t="s">
        <v>87</v>
      </c>
      <c r="I110" s="96" t="s">
        <v>88</v>
      </c>
      <c r="J110" s="96" t="s">
        <v>111</v>
      </c>
      <c r="K110" s="103" t="s">
        <v>969</v>
      </c>
    </row>
    <row r="111" spans="1:11" x14ac:dyDescent="0.2">
      <c r="A111" s="102" t="s">
        <v>961</v>
      </c>
      <c r="B111" s="96" t="s">
        <v>49</v>
      </c>
      <c r="C111" s="96" t="s">
        <v>115</v>
      </c>
      <c r="D111" s="96" t="s">
        <v>1471</v>
      </c>
      <c r="E111" s="96" t="s">
        <v>29</v>
      </c>
      <c r="F111" s="96" t="s">
        <v>1590</v>
      </c>
      <c r="G111" s="96" t="s">
        <v>147</v>
      </c>
      <c r="H111" s="96" t="s">
        <v>87</v>
      </c>
      <c r="I111" s="96" t="s">
        <v>88</v>
      </c>
      <c r="J111" s="96" t="s">
        <v>111</v>
      </c>
      <c r="K111" s="103" t="s">
        <v>969</v>
      </c>
    </row>
    <row r="112" spans="1:11" x14ac:dyDescent="0.2">
      <c r="A112" s="102" t="s">
        <v>961</v>
      </c>
      <c r="B112" s="96" t="s">
        <v>49</v>
      </c>
      <c r="C112" s="96" t="s">
        <v>115</v>
      </c>
      <c r="D112" s="96" t="s">
        <v>1472</v>
      </c>
      <c r="E112" s="96" t="s">
        <v>29</v>
      </c>
      <c r="F112" s="96" t="s">
        <v>1591</v>
      </c>
      <c r="G112" s="96" t="s">
        <v>147</v>
      </c>
      <c r="H112" s="96" t="s">
        <v>87</v>
      </c>
      <c r="I112" s="96" t="s">
        <v>88</v>
      </c>
      <c r="J112" s="96" t="s">
        <v>111</v>
      </c>
      <c r="K112" s="103" t="s">
        <v>969</v>
      </c>
    </row>
    <row r="113" spans="1:11" x14ac:dyDescent="0.2">
      <c r="A113" s="102" t="s">
        <v>961</v>
      </c>
      <c r="B113" s="96" t="s">
        <v>49</v>
      </c>
      <c r="C113" s="96" t="s">
        <v>115</v>
      </c>
      <c r="D113" s="96" t="s">
        <v>1474</v>
      </c>
      <c r="E113" s="96" t="s">
        <v>29</v>
      </c>
      <c r="F113" s="96" t="s">
        <v>1592</v>
      </c>
      <c r="G113" s="96" t="s">
        <v>147</v>
      </c>
      <c r="H113" s="96" t="s">
        <v>87</v>
      </c>
      <c r="I113" s="96" t="s">
        <v>88</v>
      </c>
      <c r="J113" s="96" t="s">
        <v>111</v>
      </c>
      <c r="K113" s="103" t="s">
        <v>969</v>
      </c>
    </row>
    <row r="114" spans="1:11" x14ac:dyDescent="0.2">
      <c r="A114" s="102" t="s">
        <v>961</v>
      </c>
      <c r="B114" s="96" t="s">
        <v>49</v>
      </c>
      <c r="C114" s="96" t="s">
        <v>115</v>
      </c>
      <c r="D114" s="96" t="s">
        <v>1475</v>
      </c>
      <c r="E114" s="96" t="s">
        <v>29</v>
      </c>
      <c r="F114" s="96" t="s">
        <v>1593</v>
      </c>
      <c r="G114" s="96" t="s">
        <v>147</v>
      </c>
      <c r="H114" s="96" t="s">
        <v>87</v>
      </c>
      <c r="I114" s="96" t="s">
        <v>88</v>
      </c>
      <c r="J114" s="96" t="s">
        <v>111</v>
      </c>
      <c r="K114" s="103" t="s">
        <v>969</v>
      </c>
    </row>
    <row r="115" spans="1:11" x14ac:dyDescent="0.2">
      <c r="A115" s="102" t="s">
        <v>961</v>
      </c>
      <c r="B115" s="96" t="s">
        <v>49</v>
      </c>
      <c r="C115" s="96" t="s">
        <v>115</v>
      </c>
      <c r="D115" s="96" t="s">
        <v>1476</v>
      </c>
      <c r="E115" s="96" t="s">
        <v>29</v>
      </c>
      <c r="F115" s="96" t="s">
        <v>1594</v>
      </c>
      <c r="G115" s="96" t="s">
        <v>147</v>
      </c>
      <c r="H115" s="96" t="s">
        <v>87</v>
      </c>
      <c r="I115" s="96" t="s">
        <v>88</v>
      </c>
      <c r="J115" s="96" t="s">
        <v>111</v>
      </c>
      <c r="K115" s="103" t="s">
        <v>969</v>
      </c>
    </row>
    <row r="116" spans="1:11" x14ac:dyDescent="0.2">
      <c r="A116" s="102" t="s">
        <v>961</v>
      </c>
      <c r="B116" s="96" t="s">
        <v>49</v>
      </c>
      <c r="C116" s="96" t="s">
        <v>115</v>
      </c>
      <c r="D116" s="96" t="s">
        <v>1515</v>
      </c>
      <c r="E116" s="96" t="s">
        <v>29</v>
      </c>
      <c r="F116" s="96" t="s">
        <v>1595</v>
      </c>
      <c r="G116" s="96" t="s">
        <v>155</v>
      </c>
      <c r="H116" s="96" t="s">
        <v>87</v>
      </c>
      <c r="I116" s="96" t="s">
        <v>88</v>
      </c>
      <c r="J116" s="96" t="s">
        <v>111</v>
      </c>
      <c r="K116" s="103" t="s">
        <v>969</v>
      </c>
    </row>
    <row r="117" spans="1:11" x14ac:dyDescent="0.2">
      <c r="A117" s="102" t="s">
        <v>961</v>
      </c>
      <c r="B117" s="96" t="s">
        <v>49</v>
      </c>
      <c r="C117" s="96" t="s">
        <v>115</v>
      </c>
      <c r="D117" s="96" t="s">
        <v>1516</v>
      </c>
      <c r="E117" s="96" t="s">
        <v>29</v>
      </c>
      <c r="F117" s="96" t="s">
        <v>1596</v>
      </c>
      <c r="G117" s="96" t="s">
        <v>155</v>
      </c>
      <c r="H117" s="96" t="s">
        <v>87</v>
      </c>
      <c r="I117" s="96" t="s">
        <v>88</v>
      </c>
      <c r="J117" s="96" t="s">
        <v>111</v>
      </c>
      <c r="K117" s="103" t="s">
        <v>969</v>
      </c>
    </row>
    <row r="118" spans="1:11" x14ac:dyDescent="0.2">
      <c r="A118" s="102" t="s">
        <v>961</v>
      </c>
      <c r="B118" s="96" t="s">
        <v>49</v>
      </c>
      <c r="C118" s="96" t="s">
        <v>115</v>
      </c>
      <c r="D118" s="96" t="s">
        <v>1481</v>
      </c>
      <c r="E118" s="96" t="s">
        <v>29</v>
      </c>
      <c r="F118" s="96" t="s">
        <v>1597</v>
      </c>
      <c r="G118" s="96" t="s">
        <v>147</v>
      </c>
      <c r="H118" s="96" t="s">
        <v>81</v>
      </c>
      <c r="I118" s="96" t="s">
        <v>84</v>
      </c>
      <c r="J118" s="96" t="s">
        <v>111</v>
      </c>
      <c r="K118" s="103" t="s">
        <v>969</v>
      </c>
    </row>
    <row r="119" spans="1:11" x14ac:dyDescent="0.2">
      <c r="A119" s="102" t="s">
        <v>961</v>
      </c>
      <c r="B119" s="96" t="s">
        <v>49</v>
      </c>
      <c r="C119" s="96" t="s">
        <v>115</v>
      </c>
      <c r="D119" s="96" t="s">
        <v>1482</v>
      </c>
      <c r="E119" s="96" t="s">
        <v>36</v>
      </c>
      <c r="F119" s="96" t="s">
        <v>1598</v>
      </c>
      <c r="G119" s="96" t="s">
        <v>124</v>
      </c>
      <c r="H119" s="96" t="s">
        <v>81</v>
      </c>
      <c r="I119" s="96" t="s">
        <v>84</v>
      </c>
      <c r="J119" s="96" t="s">
        <v>111</v>
      </c>
      <c r="K119" s="103" t="s">
        <v>969</v>
      </c>
    </row>
    <row r="120" spans="1:11" x14ac:dyDescent="0.2">
      <c r="A120" s="102" t="s">
        <v>961</v>
      </c>
      <c r="B120" s="96" t="s">
        <v>49</v>
      </c>
      <c r="C120" s="96" t="s">
        <v>115</v>
      </c>
      <c r="D120" s="96" t="s">
        <v>1345</v>
      </c>
      <c r="E120" s="96" t="s">
        <v>36</v>
      </c>
      <c r="F120" s="96" t="s">
        <v>1346</v>
      </c>
      <c r="G120" s="96" t="s">
        <v>124</v>
      </c>
      <c r="H120" s="96" t="s">
        <v>81</v>
      </c>
      <c r="I120" s="96" t="s">
        <v>84</v>
      </c>
      <c r="J120" s="96" t="s">
        <v>111</v>
      </c>
      <c r="K120" s="103" t="s">
        <v>969</v>
      </c>
    </row>
    <row r="121" spans="1:11" x14ac:dyDescent="0.2">
      <c r="A121" s="102" t="s">
        <v>961</v>
      </c>
      <c r="B121" s="96" t="s">
        <v>49</v>
      </c>
      <c r="C121" s="96" t="s">
        <v>115</v>
      </c>
      <c r="D121" s="96" t="s">
        <v>1485</v>
      </c>
      <c r="E121" s="96" t="s">
        <v>35</v>
      </c>
      <c r="F121" s="96" t="s">
        <v>1599</v>
      </c>
      <c r="G121" s="96" t="s">
        <v>124</v>
      </c>
      <c r="H121" s="96" t="s">
        <v>87</v>
      </c>
      <c r="I121" s="96" t="s">
        <v>88</v>
      </c>
      <c r="J121" s="96" t="s">
        <v>111</v>
      </c>
      <c r="K121" s="103" t="s">
        <v>969</v>
      </c>
    </row>
    <row r="122" spans="1:11" x14ac:dyDescent="0.2">
      <c r="A122" s="102" t="s">
        <v>961</v>
      </c>
      <c r="B122" s="96" t="s">
        <v>49</v>
      </c>
      <c r="C122" s="96" t="s">
        <v>115</v>
      </c>
      <c r="D122" s="96" t="s">
        <v>1487</v>
      </c>
      <c r="E122" s="96" t="s">
        <v>31</v>
      </c>
      <c r="F122" s="96" t="s">
        <v>1600</v>
      </c>
      <c r="G122" s="96" t="s">
        <v>133</v>
      </c>
      <c r="H122" s="96" t="s">
        <v>83</v>
      </c>
      <c r="I122" s="96" t="s">
        <v>154</v>
      </c>
      <c r="J122" s="96" t="s">
        <v>161</v>
      </c>
      <c r="K122" s="103" t="s">
        <v>969</v>
      </c>
    </row>
    <row r="123" spans="1:11" x14ac:dyDescent="0.2">
      <c r="A123" s="102" t="s">
        <v>961</v>
      </c>
      <c r="B123" s="96" t="s">
        <v>48</v>
      </c>
      <c r="C123" s="96" t="s">
        <v>108</v>
      </c>
      <c r="D123" s="96" t="s">
        <v>1492</v>
      </c>
      <c r="E123" s="96" t="s">
        <v>27</v>
      </c>
      <c r="F123" s="96" t="s">
        <v>1601</v>
      </c>
      <c r="G123" s="96" t="s">
        <v>134</v>
      </c>
      <c r="H123" s="96" t="s">
        <v>137</v>
      </c>
      <c r="I123" s="96" t="s">
        <v>82</v>
      </c>
      <c r="J123" s="96" t="s">
        <v>132</v>
      </c>
      <c r="K123" s="103" t="s">
        <v>969</v>
      </c>
    </row>
    <row r="124" spans="1:11" x14ac:dyDescent="0.2">
      <c r="A124" s="102" t="s">
        <v>961</v>
      </c>
      <c r="B124" s="96" t="s">
        <v>48</v>
      </c>
      <c r="C124" s="96" t="s">
        <v>108</v>
      </c>
      <c r="D124" s="96" t="s">
        <v>1494</v>
      </c>
      <c r="E124" s="96" t="s">
        <v>31</v>
      </c>
      <c r="F124" s="96" t="s">
        <v>1602</v>
      </c>
      <c r="G124" s="96" t="s">
        <v>99</v>
      </c>
      <c r="H124" s="96" t="s">
        <v>153</v>
      </c>
      <c r="I124" s="96" t="s">
        <v>95</v>
      </c>
      <c r="J124" s="96" t="s">
        <v>111</v>
      </c>
      <c r="K124" s="103" t="s">
        <v>969</v>
      </c>
    </row>
    <row r="125" spans="1:11" x14ac:dyDescent="0.2">
      <c r="A125" s="102" t="s">
        <v>961</v>
      </c>
      <c r="B125" s="96" t="s">
        <v>47</v>
      </c>
      <c r="C125" s="96" t="s">
        <v>114</v>
      </c>
      <c r="D125" s="96" t="s">
        <v>1517</v>
      </c>
      <c r="E125" s="96" t="s">
        <v>31</v>
      </c>
      <c r="F125" s="96" t="s">
        <v>1603</v>
      </c>
      <c r="G125" s="96" t="s">
        <v>119</v>
      </c>
      <c r="H125" s="96" t="s">
        <v>137</v>
      </c>
      <c r="I125" s="96" t="s">
        <v>91</v>
      </c>
      <c r="J125" s="96" t="s">
        <v>864</v>
      </c>
      <c r="K125" s="103" t="s">
        <v>969</v>
      </c>
    </row>
    <row r="126" spans="1:11" x14ac:dyDescent="0.2">
      <c r="A126" s="102" t="s">
        <v>961</v>
      </c>
      <c r="B126" s="96" t="s">
        <v>47</v>
      </c>
      <c r="C126" s="96" t="s">
        <v>114</v>
      </c>
      <c r="D126" s="96" t="s">
        <v>1518</v>
      </c>
      <c r="E126" s="96" t="s">
        <v>31</v>
      </c>
      <c r="F126" s="96" t="s">
        <v>1604</v>
      </c>
      <c r="G126" s="96" t="s">
        <v>119</v>
      </c>
      <c r="H126" s="96" t="s">
        <v>137</v>
      </c>
      <c r="I126" s="96" t="s">
        <v>91</v>
      </c>
      <c r="J126" s="96" t="s">
        <v>864</v>
      </c>
      <c r="K126" s="103" t="s">
        <v>969</v>
      </c>
    </row>
    <row r="127" spans="1:11" x14ac:dyDescent="0.2">
      <c r="A127" s="102" t="s">
        <v>961</v>
      </c>
      <c r="B127" s="96" t="s">
        <v>47</v>
      </c>
      <c r="C127" s="96" t="s">
        <v>114</v>
      </c>
      <c r="D127" s="96" t="s">
        <v>1519</v>
      </c>
      <c r="E127" s="96" t="s">
        <v>31</v>
      </c>
      <c r="F127" s="96" t="s">
        <v>1605</v>
      </c>
      <c r="G127" s="96" t="s">
        <v>119</v>
      </c>
      <c r="H127" s="96" t="s">
        <v>137</v>
      </c>
      <c r="I127" s="96" t="s">
        <v>91</v>
      </c>
      <c r="J127" s="96" t="s">
        <v>864</v>
      </c>
      <c r="K127" s="103" t="s">
        <v>969</v>
      </c>
    </row>
    <row r="128" spans="1:11" x14ac:dyDescent="0.2">
      <c r="A128" s="102" t="s">
        <v>961</v>
      </c>
      <c r="B128" s="96" t="s">
        <v>47</v>
      </c>
      <c r="C128" s="96" t="s">
        <v>114</v>
      </c>
      <c r="D128" s="96" t="s">
        <v>1495</v>
      </c>
      <c r="E128" s="96" t="s">
        <v>31</v>
      </c>
      <c r="F128" s="96" t="s">
        <v>1606</v>
      </c>
      <c r="G128" s="96" t="s">
        <v>119</v>
      </c>
      <c r="H128" s="96" t="s">
        <v>137</v>
      </c>
      <c r="I128" s="96" t="s">
        <v>91</v>
      </c>
      <c r="J128" s="96" t="s">
        <v>864</v>
      </c>
      <c r="K128" s="103" t="s">
        <v>969</v>
      </c>
    </row>
    <row r="129" spans="1:11" x14ac:dyDescent="0.2">
      <c r="A129" s="102" t="s">
        <v>961</v>
      </c>
      <c r="B129" s="96" t="s">
        <v>47</v>
      </c>
      <c r="C129" s="96" t="s">
        <v>115</v>
      </c>
      <c r="D129" s="96" t="s">
        <v>1496</v>
      </c>
      <c r="E129" s="96" t="s">
        <v>31</v>
      </c>
      <c r="F129" s="96" t="s">
        <v>1607</v>
      </c>
      <c r="G129" s="96" t="s">
        <v>133</v>
      </c>
      <c r="H129" s="96" t="s">
        <v>83</v>
      </c>
      <c r="I129" s="96" t="s">
        <v>154</v>
      </c>
      <c r="J129" s="96" t="s">
        <v>161</v>
      </c>
      <c r="K129" s="103" t="s">
        <v>969</v>
      </c>
    </row>
    <row r="130" spans="1:11" x14ac:dyDescent="0.2">
      <c r="A130" s="102" t="s">
        <v>961</v>
      </c>
      <c r="B130" s="96" t="s">
        <v>47</v>
      </c>
      <c r="C130" s="96" t="s">
        <v>115</v>
      </c>
      <c r="D130" s="96" t="s">
        <v>1497</v>
      </c>
      <c r="E130" s="96" t="s">
        <v>31</v>
      </c>
      <c r="F130" s="96" t="s">
        <v>1608</v>
      </c>
      <c r="G130" s="96" t="s">
        <v>133</v>
      </c>
      <c r="H130" s="96" t="s">
        <v>83</v>
      </c>
      <c r="I130" s="96" t="s">
        <v>154</v>
      </c>
      <c r="J130" s="96" t="s">
        <v>161</v>
      </c>
      <c r="K130" s="103" t="s">
        <v>969</v>
      </c>
    </row>
    <row r="131" spans="1:11" x14ac:dyDescent="0.2">
      <c r="A131" s="102" t="s">
        <v>42</v>
      </c>
      <c r="B131" s="96" t="s">
        <v>49</v>
      </c>
      <c r="C131" s="96" t="s">
        <v>1498</v>
      </c>
      <c r="D131" s="96" t="s">
        <v>1499</v>
      </c>
      <c r="E131" s="96" t="s">
        <v>30</v>
      </c>
      <c r="F131" s="96" t="s">
        <v>1609</v>
      </c>
      <c r="G131" s="96" t="s">
        <v>102</v>
      </c>
      <c r="H131" s="96" t="s">
        <v>1500</v>
      </c>
      <c r="I131" s="96" t="s">
        <v>1501</v>
      </c>
      <c r="J131" s="96" t="s">
        <v>1502</v>
      </c>
      <c r="K131" s="103" t="s">
        <v>969</v>
      </c>
    </row>
    <row r="132" spans="1:11" x14ac:dyDescent="0.2">
      <c r="A132" s="102" t="s">
        <v>41</v>
      </c>
      <c r="B132" s="96" t="s">
        <v>48</v>
      </c>
      <c r="C132" s="96" t="s">
        <v>1349</v>
      </c>
      <c r="D132" s="96" t="s">
        <v>1504</v>
      </c>
      <c r="E132" s="96" t="s">
        <v>36</v>
      </c>
      <c r="F132" s="96" t="s">
        <v>1610</v>
      </c>
      <c r="G132" s="96" t="s">
        <v>101</v>
      </c>
      <c r="H132" s="96" t="s">
        <v>167</v>
      </c>
      <c r="I132" s="96" t="s">
        <v>123</v>
      </c>
      <c r="J132" s="96" t="s">
        <v>166</v>
      </c>
      <c r="K132" s="103" t="s">
        <v>969</v>
      </c>
    </row>
    <row r="133" spans="1:11" x14ac:dyDescent="0.2">
      <c r="A133" s="102" t="s">
        <v>41</v>
      </c>
      <c r="B133" s="96" t="s">
        <v>48</v>
      </c>
      <c r="C133" s="96" t="s">
        <v>1349</v>
      </c>
      <c r="D133" s="96" t="s">
        <v>1504</v>
      </c>
      <c r="E133" s="96" t="s">
        <v>36</v>
      </c>
      <c r="F133" s="96" t="s">
        <v>1610</v>
      </c>
      <c r="G133" s="96" t="s">
        <v>101</v>
      </c>
      <c r="H133" s="96" t="s">
        <v>167</v>
      </c>
      <c r="I133" s="96" t="s">
        <v>123</v>
      </c>
      <c r="J133" s="96" t="s">
        <v>166</v>
      </c>
      <c r="K133" s="103" t="s">
        <v>969</v>
      </c>
    </row>
    <row r="134" spans="1:11" x14ac:dyDescent="0.2">
      <c r="J134" s="13"/>
    </row>
    <row r="135" spans="1:11" x14ac:dyDescent="0.2">
      <c r="J135" s="13"/>
    </row>
    <row r="136" spans="1:11" x14ac:dyDescent="0.2">
      <c r="J136" s="13"/>
    </row>
    <row r="137" spans="1:11" x14ac:dyDescent="0.2">
      <c r="J137" s="13"/>
    </row>
    <row r="138" spans="1:11" x14ac:dyDescent="0.2">
      <c r="J138" s="13"/>
    </row>
    <row r="139" spans="1:11" x14ac:dyDescent="0.2">
      <c r="J139" s="13"/>
    </row>
    <row r="140" spans="1:11" x14ac:dyDescent="0.2">
      <c r="J140" s="13"/>
    </row>
    <row r="141" spans="1:11" x14ac:dyDescent="0.2">
      <c r="J141" s="13"/>
    </row>
    <row r="142" spans="1:11" x14ac:dyDescent="0.2">
      <c r="J142" s="13"/>
    </row>
    <row r="143" spans="1:11" x14ac:dyDescent="0.2">
      <c r="J143" s="13"/>
    </row>
    <row r="144" spans="1:11" x14ac:dyDescent="0.2">
      <c r="J144" s="13"/>
    </row>
    <row r="145" spans="10:12" x14ac:dyDescent="0.2">
      <c r="J145" s="13"/>
    </row>
    <row r="146" spans="10:12" x14ac:dyDescent="0.2">
      <c r="J146" s="13"/>
    </row>
    <row r="147" spans="10:12" x14ac:dyDescent="0.2">
      <c r="J147" s="13"/>
    </row>
    <row r="148" spans="10:12" x14ac:dyDescent="0.2">
      <c r="J148" s="13"/>
    </row>
    <row r="149" spans="10:12" x14ac:dyDescent="0.2">
      <c r="J149" s="13"/>
    </row>
    <row r="150" spans="10:12" x14ac:dyDescent="0.2">
      <c r="J150" s="13"/>
    </row>
    <row r="151" spans="10:12" x14ac:dyDescent="0.2">
      <c r="J151" s="13"/>
    </row>
    <row r="152" spans="10:12" x14ac:dyDescent="0.2">
      <c r="J152" s="13"/>
    </row>
    <row r="153" spans="10:12" x14ac:dyDescent="0.2">
      <c r="J153" s="13"/>
    </row>
    <row r="154" spans="10:12" x14ac:dyDescent="0.2">
      <c r="J154" s="13"/>
    </row>
    <row r="155" spans="10:12" x14ac:dyDescent="0.2">
      <c r="J155" s="13"/>
    </row>
    <row r="156" spans="10:12" x14ac:dyDescent="0.2">
      <c r="J156" s="13"/>
    </row>
    <row r="157" spans="10:12" x14ac:dyDescent="0.2">
      <c r="J157" s="13"/>
    </row>
    <row r="158" spans="10:12" x14ac:dyDescent="0.2">
      <c r="J158" s="13"/>
    </row>
    <row r="159" spans="10:12" x14ac:dyDescent="0.2">
      <c r="J159" s="13"/>
    </row>
    <row r="160" spans="10:12" x14ac:dyDescent="0.2">
      <c r="J160" s="13"/>
      <c r="L160" s="85"/>
    </row>
    <row r="161" spans="10:12" x14ac:dyDescent="0.2">
      <c r="J161" s="13"/>
      <c r="L161" s="85"/>
    </row>
    <row r="162" spans="10:12" x14ac:dyDescent="0.2">
      <c r="J162" s="13"/>
      <c r="L162" s="85"/>
    </row>
    <row r="163" spans="10:12" x14ac:dyDescent="0.2">
      <c r="J163" s="13"/>
      <c r="L163" s="85"/>
    </row>
    <row r="164" spans="10:12" x14ac:dyDescent="0.2">
      <c r="J164" s="13"/>
      <c r="L164" s="85"/>
    </row>
    <row r="165" spans="10:12" x14ac:dyDescent="0.2">
      <c r="J165" s="13"/>
      <c r="L165" s="85"/>
    </row>
    <row r="166" spans="10:12" x14ac:dyDescent="0.2">
      <c r="J166" s="13"/>
      <c r="L166" s="85"/>
    </row>
    <row r="167" spans="10:12" x14ac:dyDescent="0.2">
      <c r="J167" s="13"/>
      <c r="L167" s="85"/>
    </row>
    <row r="168" spans="10:12" x14ac:dyDescent="0.2">
      <c r="J168" s="13"/>
    </row>
    <row r="169" spans="10:12" x14ac:dyDescent="0.2">
      <c r="J169" s="13"/>
    </row>
    <row r="170" spans="10:12" x14ac:dyDescent="0.2">
      <c r="J170" s="13"/>
    </row>
    <row r="171" spans="10:12" x14ac:dyDescent="0.2">
      <c r="J171" s="13"/>
    </row>
    <row r="172" spans="10:12" x14ac:dyDescent="0.2">
      <c r="J172" s="13"/>
    </row>
    <row r="173" spans="10:12" x14ac:dyDescent="0.2">
      <c r="J173" s="13"/>
    </row>
    <row r="174" spans="10:12" x14ac:dyDescent="0.2">
      <c r="J174" s="13"/>
    </row>
    <row r="175" spans="10:12" x14ac:dyDescent="0.2">
      <c r="J175" s="13"/>
    </row>
    <row r="176" spans="10:12" x14ac:dyDescent="0.2">
      <c r="J176" s="13"/>
    </row>
    <row r="177" spans="10:10" x14ac:dyDescent="0.2">
      <c r="J177" s="13"/>
    </row>
    <row r="178" spans="10:10" x14ac:dyDescent="0.2">
      <c r="J178" s="13"/>
    </row>
    <row r="179" spans="10:10" x14ac:dyDescent="0.2">
      <c r="J179" s="13"/>
    </row>
    <row r="180" spans="10:10" x14ac:dyDescent="0.2">
      <c r="J180" s="13"/>
    </row>
    <row r="181" spans="10:10" x14ac:dyDescent="0.2">
      <c r="J181" s="13"/>
    </row>
    <row r="182" spans="10:10" x14ac:dyDescent="0.2">
      <c r="J182" s="13"/>
    </row>
    <row r="183" spans="10:10" x14ac:dyDescent="0.2">
      <c r="J183" s="13"/>
    </row>
    <row r="184" spans="10:10" x14ac:dyDescent="0.2">
      <c r="J184" s="13"/>
    </row>
    <row r="185" spans="10:10" x14ac:dyDescent="0.2">
      <c r="J185" s="13"/>
    </row>
    <row r="186" spans="10:10" x14ac:dyDescent="0.2">
      <c r="J186" s="13"/>
    </row>
    <row r="187" spans="10:10" x14ac:dyDescent="0.2">
      <c r="J187" s="13"/>
    </row>
    <row r="188" spans="10:10" x14ac:dyDescent="0.2">
      <c r="J188" s="13"/>
    </row>
    <row r="189" spans="10:10" x14ac:dyDescent="0.2">
      <c r="J189" s="13"/>
    </row>
    <row r="190" spans="10:10" x14ac:dyDescent="0.2">
      <c r="J190" s="13"/>
    </row>
    <row r="191" spans="10:10" x14ac:dyDescent="0.2">
      <c r="J191" s="13"/>
    </row>
    <row r="324" spans="1:11" customFormat="1" ht="15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97"/>
      <c r="K324" s="13"/>
    </row>
    <row r="325" spans="1:11" customFormat="1" ht="15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97"/>
      <c r="K325" s="13"/>
    </row>
    <row r="326" spans="1:11" customFormat="1" ht="15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97"/>
      <c r="K326" s="13"/>
    </row>
    <row r="327" spans="1:11" customFormat="1" ht="15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97"/>
      <c r="K327" s="13"/>
    </row>
    <row r="328" spans="1:11" customFormat="1" ht="15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97"/>
      <c r="K328" s="13"/>
    </row>
    <row r="329" spans="1:11" customFormat="1" ht="15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97"/>
      <c r="K329" s="13"/>
    </row>
    <row r="330" spans="1:11" customFormat="1" ht="15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97"/>
      <c r="K330" s="13"/>
    </row>
    <row r="331" spans="1:11" customFormat="1" ht="15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97"/>
      <c r="K331" s="13"/>
    </row>
    <row r="332" spans="1:11" customFormat="1" ht="15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97"/>
      <c r="K332" s="13"/>
    </row>
    <row r="333" spans="1:11" customFormat="1" ht="15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97"/>
      <c r="K333" s="13"/>
    </row>
    <row r="334" spans="1:11" customFormat="1" ht="15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97"/>
      <c r="K334" s="13"/>
    </row>
    <row r="335" spans="1:11" customFormat="1" ht="15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97"/>
      <c r="K335" s="13"/>
    </row>
    <row r="336" spans="1:11" customFormat="1" ht="15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97"/>
      <c r="K336" s="13"/>
    </row>
    <row r="337" spans="1:11" customFormat="1" ht="15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97"/>
      <c r="K337" s="13"/>
    </row>
    <row r="338" spans="1:11" customFormat="1" ht="15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97"/>
      <c r="K338" s="13"/>
    </row>
    <row r="339" spans="1:11" customFormat="1" ht="15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97"/>
      <c r="K339" s="13"/>
    </row>
    <row r="340" spans="1:11" customFormat="1" ht="15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97"/>
      <c r="K340" s="13"/>
    </row>
    <row r="341" spans="1:11" customFormat="1" ht="15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97"/>
      <c r="K341" s="13"/>
    </row>
    <row r="342" spans="1:11" customFormat="1" ht="15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97"/>
      <c r="K342" s="13"/>
    </row>
    <row r="343" spans="1:11" customFormat="1" ht="15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97"/>
      <c r="K343" s="13"/>
    </row>
    <row r="344" spans="1:11" customFormat="1" ht="15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97"/>
      <c r="K344" s="13"/>
    </row>
    <row r="417" spans="1:11" ht="15" x14ac:dyDescent="0.25">
      <c r="A417"/>
      <c r="B417"/>
      <c r="C417"/>
      <c r="D417"/>
      <c r="E417"/>
      <c r="F417"/>
      <c r="G417"/>
      <c r="H417"/>
      <c r="I417"/>
      <c r="J417" s="98"/>
      <c r="K417"/>
    </row>
    <row r="418" spans="1:11" ht="15" x14ac:dyDescent="0.25">
      <c r="A418"/>
      <c r="B418"/>
      <c r="C418"/>
      <c r="D418"/>
      <c r="E418"/>
      <c r="F418"/>
      <c r="G418"/>
      <c r="H418"/>
      <c r="I418"/>
      <c r="J418" s="98"/>
      <c r="K418"/>
    </row>
    <row r="419" spans="1:11" ht="15" x14ac:dyDescent="0.25">
      <c r="A419"/>
      <c r="B419"/>
      <c r="C419"/>
      <c r="D419"/>
      <c r="E419"/>
      <c r="F419"/>
      <c r="G419"/>
      <c r="H419"/>
      <c r="I419"/>
      <c r="J419" s="98"/>
      <c r="K419"/>
    </row>
    <row r="420" spans="1:11" ht="15" x14ac:dyDescent="0.25">
      <c r="A420"/>
      <c r="B420"/>
      <c r="C420"/>
      <c r="D420"/>
      <c r="E420"/>
      <c r="F420"/>
      <c r="G420"/>
      <c r="H420"/>
      <c r="I420"/>
      <c r="J420" s="98"/>
      <c r="K420"/>
    </row>
    <row r="421" spans="1:11" ht="15" x14ac:dyDescent="0.25">
      <c r="A421"/>
      <c r="B421"/>
      <c r="C421"/>
      <c r="D421"/>
      <c r="E421"/>
      <c r="F421"/>
      <c r="G421"/>
      <c r="H421"/>
      <c r="I421"/>
      <c r="J421" s="98"/>
      <c r="K421"/>
    </row>
    <row r="422" spans="1:11" ht="15" x14ac:dyDescent="0.25">
      <c r="A422"/>
      <c r="B422"/>
      <c r="C422"/>
      <c r="D422"/>
      <c r="E422"/>
      <c r="F422"/>
      <c r="G422"/>
      <c r="H422"/>
      <c r="I422"/>
      <c r="J422" s="98"/>
      <c r="K422"/>
    </row>
    <row r="423" spans="1:11" ht="15" x14ac:dyDescent="0.25">
      <c r="A423"/>
      <c r="B423"/>
      <c r="C423"/>
      <c r="D423"/>
      <c r="E423"/>
      <c r="F423"/>
      <c r="G423"/>
      <c r="H423"/>
      <c r="I423"/>
      <c r="J423" s="98"/>
      <c r="K423"/>
    </row>
    <row r="424" spans="1:11" ht="15" x14ac:dyDescent="0.25">
      <c r="A424"/>
      <c r="B424"/>
      <c r="C424"/>
      <c r="D424"/>
      <c r="E424"/>
      <c r="F424"/>
      <c r="G424"/>
      <c r="H424"/>
      <c r="I424"/>
      <c r="J424" s="98"/>
      <c r="K424"/>
    </row>
    <row r="425" spans="1:11" ht="15" x14ac:dyDescent="0.25">
      <c r="A425"/>
      <c r="B425"/>
      <c r="C425"/>
      <c r="D425"/>
      <c r="E425"/>
      <c r="F425"/>
      <c r="G425"/>
      <c r="H425"/>
      <c r="I425"/>
      <c r="J425" s="98"/>
      <c r="K425"/>
    </row>
    <row r="426" spans="1:11" ht="15" x14ac:dyDescent="0.25">
      <c r="A426"/>
      <c r="B426"/>
      <c r="C426"/>
      <c r="D426"/>
      <c r="E426"/>
      <c r="F426"/>
      <c r="G426"/>
      <c r="H426"/>
      <c r="I426"/>
      <c r="J426" s="98"/>
      <c r="K426"/>
    </row>
    <row r="427" spans="1:11" ht="15" x14ac:dyDescent="0.25">
      <c r="A427"/>
      <c r="B427"/>
      <c r="C427"/>
      <c r="D427"/>
      <c r="E427"/>
      <c r="F427"/>
      <c r="G427"/>
      <c r="H427"/>
      <c r="I427"/>
      <c r="J427" s="98"/>
      <c r="K427"/>
    </row>
    <row r="428" spans="1:11" ht="15" x14ac:dyDescent="0.25">
      <c r="A428"/>
      <c r="B428"/>
      <c r="C428"/>
      <c r="D428"/>
      <c r="E428"/>
      <c r="F428"/>
      <c r="G428"/>
      <c r="H428"/>
      <c r="I428"/>
      <c r="J428" s="98"/>
      <c r="K428"/>
    </row>
    <row r="429" spans="1:11" ht="15" x14ac:dyDescent="0.25">
      <c r="A429"/>
      <c r="B429"/>
      <c r="C429"/>
      <c r="D429"/>
      <c r="E429"/>
      <c r="F429"/>
      <c r="G429"/>
      <c r="H429"/>
      <c r="I429"/>
      <c r="J429" s="98"/>
      <c r="K429"/>
    </row>
    <row r="430" spans="1:11" ht="15" x14ac:dyDescent="0.25">
      <c r="A430"/>
      <c r="B430"/>
      <c r="C430"/>
      <c r="D430"/>
      <c r="E430"/>
      <c r="F430"/>
      <c r="G430"/>
      <c r="H430"/>
      <c r="I430"/>
      <c r="J430" s="98"/>
      <c r="K430"/>
    </row>
    <row r="431" spans="1:11" ht="15" x14ac:dyDescent="0.25">
      <c r="A431"/>
      <c r="B431"/>
      <c r="C431"/>
      <c r="D431"/>
      <c r="E431"/>
      <c r="F431"/>
      <c r="G431"/>
      <c r="H431"/>
      <c r="I431"/>
      <c r="J431" s="98"/>
      <c r="K431"/>
    </row>
    <row r="432" spans="1:11" ht="15" x14ac:dyDescent="0.25">
      <c r="A432"/>
      <c r="B432"/>
      <c r="C432"/>
      <c r="D432"/>
      <c r="E432"/>
      <c r="F432"/>
      <c r="G432"/>
      <c r="H432"/>
      <c r="I432"/>
      <c r="J432" s="98"/>
      <c r="K432"/>
    </row>
    <row r="433" spans="1:11" ht="15" x14ac:dyDescent="0.25">
      <c r="A433"/>
      <c r="B433"/>
      <c r="C433"/>
      <c r="D433"/>
      <c r="E433"/>
      <c r="F433"/>
      <c r="G433"/>
      <c r="H433"/>
      <c r="I433"/>
      <c r="J433" s="98"/>
      <c r="K433"/>
    </row>
    <row r="434" spans="1:11" ht="15" x14ac:dyDescent="0.25">
      <c r="A434"/>
      <c r="B434"/>
      <c r="C434"/>
      <c r="D434"/>
      <c r="E434"/>
      <c r="F434"/>
      <c r="G434"/>
      <c r="H434"/>
      <c r="I434"/>
      <c r="J434" s="98"/>
      <c r="K434"/>
    </row>
    <row r="435" spans="1:11" ht="15" x14ac:dyDescent="0.25">
      <c r="A435"/>
      <c r="B435"/>
      <c r="C435"/>
      <c r="D435"/>
      <c r="E435"/>
      <c r="F435"/>
      <c r="G435"/>
      <c r="H435"/>
      <c r="I435"/>
      <c r="J435" s="98"/>
      <c r="K435"/>
    </row>
    <row r="436" spans="1:11" ht="15" x14ac:dyDescent="0.25">
      <c r="A436"/>
      <c r="B436"/>
      <c r="C436"/>
      <c r="D436"/>
      <c r="E436"/>
      <c r="F436"/>
      <c r="G436"/>
      <c r="H436"/>
      <c r="I436"/>
      <c r="J436" s="98"/>
      <c r="K436"/>
    </row>
    <row r="437" spans="1:11" ht="15" x14ac:dyDescent="0.25">
      <c r="A437"/>
      <c r="B437"/>
      <c r="C437"/>
      <c r="D437"/>
      <c r="E437"/>
      <c r="F437"/>
      <c r="G437"/>
      <c r="H437"/>
      <c r="I437"/>
      <c r="J437" s="98"/>
      <c r="K437"/>
    </row>
  </sheetData>
  <pageMargins left="1" right="0.45" top="0.75" bottom="0.75" header="0.3" footer="0.3"/>
  <pageSetup scale="85" orientation="landscape" r:id="rId1"/>
  <headerFooter>
    <oddFooter>&amp;LGeneration Date: August 18, 2025&amp;R&amp;P of &amp;N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6D96E-CC75-4BAE-B660-20B7F3B161A8}">
  <dimension ref="A1:L699"/>
  <sheetViews>
    <sheetView view="pageBreakPreview" zoomScale="115" zoomScaleNormal="120" zoomScaleSheetLayoutView="115" workbookViewId="0">
      <selection activeCell="D24" sqref="D24"/>
    </sheetView>
  </sheetViews>
  <sheetFormatPr defaultRowHeight="12" x14ac:dyDescent="0.2"/>
  <cols>
    <col min="1" max="1" width="9.42578125" style="14" customWidth="1"/>
    <col min="2" max="2" width="16.5703125" style="14" customWidth="1"/>
    <col min="3" max="3" width="25" style="51" customWidth="1"/>
    <col min="4" max="4" width="19.28515625" style="51" customWidth="1"/>
    <col min="5" max="5" width="11.42578125" style="14" customWidth="1"/>
    <col min="6" max="6" width="11.140625" style="14" bestFit="1" customWidth="1"/>
    <col min="7" max="7" width="4.140625" style="14" bestFit="1" customWidth="1"/>
    <col min="8" max="8" width="4.5703125" style="14" bestFit="1" customWidth="1"/>
    <col min="9" max="9" width="6.5703125" style="14" customWidth="1"/>
    <col min="10" max="10" width="11.7109375" style="51" customWidth="1"/>
    <col min="11" max="16384" width="9.140625" style="13"/>
  </cols>
  <sheetData>
    <row r="1" spans="1:12" ht="19.5" thickBot="1" x14ac:dyDescent="0.25">
      <c r="A1" s="47"/>
      <c r="B1" s="52" t="s">
        <v>965</v>
      </c>
      <c r="C1" s="48"/>
      <c r="D1" s="49"/>
      <c r="E1" s="50"/>
      <c r="F1" s="50"/>
      <c r="G1" s="50"/>
      <c r="H1" s="50"/>
      <c r="I1" s="50"/>
      <c r="J1" s="49"/>
    </row>
    <row r="2" spans="1:12" ht="12.75" thickBot="1" x14ac:dyDescent="0.25">
      <c r="A2" s="57" t="s">
        <v>10</v>
      </c>
      <c r="B2" s="58" t="s">
        <v>69</v>
      </c>
      <c r="C2" s="58" t="s">
        <v>70</v>
      </c>
      <c r="D2" s="58" t="s">
        <v>71</v>
      </c>
      <c r="E2" s="58" t="s">
        <v>72</v>
      </c>
      <c r="F2" s="58" t="s">
        <v>73</v>
      </c>
      <c r="G2" s="58" t="s">
        <v>74</v>
      </c>
      <c r="H2" s="58" t="s">
        <v>75</v>
      </c>
      <c r="I2" s="58" t="s">
        <v>76</v>
      </c>
      <c r="J2" s="59" t="s">
        <v>77</v>
      </c>
    </row>
    <row r="3" spans="1:12" ht="24" x14ac:dyDescent="0.2">
      <c r="A3" s="66" t="s">
        <v>40</v>
      </c>
      <c r="B3" s="66" t="s">
        <v>49</v>
      </c>
      <c r="C3" s="67" t="s">
        <v>113</v>
      </c>
      <c r="D3" s="67" t="s">
        <v>294</v>
      </c>
      <c r="E3" s="66" t="s">
        <v>23</v>
      </c>
      <c r="F3" s="66" t="s">
        <v>295</v>
      </c>
      <c r="G3" s="66" t="s">
        <v>147</v>
      </c>
      <c r="H3" s="66" t="s">
        <v>81</v>
      </c>
      <c r="I3" s="66" t="s">
        <v>88</v>
      </c>
      <c r="J3" s="67" t="s">
        <v>129</v>
      </c>
    </row>
    <row r="4" spans="1:12" ht="24" x14ac:dyDescent="0.2">
      <c r="A4" s="66" t="s">
        <v>40</v>
      </c>
      <c r="B4" s="66" t="s">
        <v>49</v>
      </c>
      <c r="C4" s="67" t="s">
        <v>113</v>
      </c>
      <c r="D4" s="67" t="s">
        <v>296</v>
      </c>
      <c r="E4" s="66" t="s">
        <v>23</v>
      </c>
      <c r="F4" s="66" t="s">
        <v>297</v>
      </c>
      <c r="G4" s="66" t="s">
        <v>155</v>
      </c>
      <c r="H4" s="66" t="s">
        <v>87</v>
      </c>
      <c r="I4" s="66" t="s">
        <v>139</v>
      </c>
      <c r="J4" s="67" t="s">
        <v>129</v>
      </c>
    </row>
    <row r="5" spans="1:12" ht="24" x14ac:dyDescent="0.2">
      <c r="A5" s="66" t="s">
        <v>40</v>
      </c>
      <c r="B5" s="66" t="s">
        <v>49</v>
      </c>
      <c r="C5" s="67" t="s">
        <v>113</v>
      </c>
      <c r="D5" s="67" t="s">
        <v>298</v>
      </c>
      <c r="E5" s="66" t="s">
        <v>23</v>
      </c>
      <c r="F5" s="66" t="s">
        <v>299</v>
      </c>
      <c r="G5" s="66" t="s">
        <v>146</v>
      </c>
      <c r="H5" s="66" t="s">
        <v>87</v>
      </c>
      <c r="I5" s="66" t="s">
        <v>139</v>
      </c>
      <c r="J5" s="67" t="s">
        <v>129</v>
      </c>
    </row>
    <row r="6" spans="1:12" ht="24" x14ac:dyDescent="0.2">
      <c r="A6" s="66" t="s">
        <v>40</v>
      </c>
      <c r="B6" s="66" t="s">
        <v>49</v>
      </c>
      <c r="C6" s="67" t="s">
        <v>113</v>
      </c>
      <c r="D6" s="67" t="s">
        <v>300</v>
      </c>
      <c r="E6" s="66" t="s">
        <v>23</v>
      </c>
      <c r="F6" s="66" t="s">
        <v>301</v>
      </c>
      <c r="G6" s="66" t="s">
        <v>86</v>
      </c>
      <c r="H6" s="66" t="s">
        <v>85</v>
      </c>
      <c r="I6" s="66" t="s">
        <v>88</v>
      </c>
      <c r="J6" s="67" t="s">
        <v>148</v>
      </c>
    </row>
    <row r="7" spans="1:12" ht="24" x14ac:dyDescent="0.2">
      <c r="A7" s="66" t="s">
        <v>40</v>
      </c>
      <c r="B7" s="66" t="s">
        <v>49</v>
      </c>
      <c r="C7" s="67" t="s">
        <v>113</v>
      </c>
      <c r="D7" s="67" t="s">
        <v>302</v>
      </c>
      <c r="E7" s="66" t="s">
        <v>23</v>
      </c>
      <c r="F7" s="66" t="s">
        <v>303</v>
      </c>
      <c r="G7" s="66" t="s">
        <v>146</v>
      </c>
      <c r="H7" s="66" t="s">
        <v>87</v>
      </c>
      <c r="I7" s="66" t="s">
        <v>139</v>
      </c>
      <c r="J7" s="67" t="s">
        <v>129</v>
      </c>
    </row>
    <row r="8" spans="1:12" ht="24" x14ac:dyDescent="0.2">
      <c r="A8" s="66" t="s">
        <v>40</v>
      </c>
      <c r="B8" s="66" t="s">
        <v>49</v>
      </c>
      <c r="C8" s="67" t="s">
        <v>113</v>
      </c>
      <c r="D8" s="67" t="s">
        <v>304</v>
      </c>
      <c r="E8" s="66" t="s">
        <v>23</v>
      </c>
      <c r="F8" s="66" t="s">
        <v>305</v>
      </c>
      <c r="G8" s="66" t="s">
        <v>118</v>
      </c>
      <c r="H8" s="66" t="s">
        <v>87</v>
      </c>
      <c r="I8" s="66" t="s">
        <v>88</v>
      </c>
      <c r="J8" s="67" t="s">
        <v>129</v>
      </c>
    </row>
    <row r="9" spans="1:12" ht="24" x14ac:dyDescent="0.2">
      <c r="A9" s="66" t="s">
        <v>40</v>
      </c>
      <c r="B9" s="66" t="s">
        <v>49</v>
      </c>
      <c r="C9" s="67" t="s">
        <v>113</v>
      </c>
      <c r="D9" s="67" t="s">
        <v>306</v>
      </c>
      <c r="E9" s="66" t="s">
        <v>23</v>
      </c>
      <c r="F9" s="66" t="s">
        <v>307</v>
      </c>
      <c r="G9" s="66" t="s">
        <v>146</v>
      </c>
      <c r="H9" s="66" t="s">
        <v>87</v>
      </c>
      <c r="I9" s="66" t="s">
        <v>139</v>
      </c>
      <c r="J9" s="67" t="s">
        <v>129</v>
      </c>
    </row>
    <row r="10" spans="1:12" ht="24" x14ac:dyDescent="0.2">
      <c r="A10" s="66" t="s">
        <v>40</v>
      </c>
      <c r="B10" s="66" t="s">
        <v>49</v>
      </c>
      <c r="C10" s="67" t="s">
        <v>113</v>
      </c>
      <c r="D10" s="67" t="s">
        <v>308</v>
      </c>
      <c r="E10" s="66" t="s">
        <v>23</v>
      </c>
      <c r="F10" s="66" t="s">
        <v>309</v>
      </c>
      <c r="G10" s="66" t="s">
        <v>146</v>
      </c>
      <c r="H10" s="66" t="s">
        <v>87</v>
      </c>
      <c r="I10" s="66" t="s">
        <v>139</v>
      </c>
      <c r="J10" s="67" t="s">
        <v>129</v>
      </c>
    </row>
    <row r="11" spans="1:12" ht="24" x14ac:dyDescent="0.2">
      <c r="A11" s="66" t="s">
        <v>40</v>
      </c>
      <c r="B11" s="66" t="s">
        <v>49</v>
      </c>
      <c r="C11" s="67" t="s">
        <v>113</v>
      </c>
      <c r="D11" s="67" t="s">
        <v>310</v>
      </c>
      <c r="E11" s="66" t="s">
        <v>23</v>
      </c>
      <c r="F11" s="66" t="s">
        <v>311</v>
      </c>
      <c r="G11" s="66" t="s">
        <v>99</v>
      </c>
      <c r="H11" s="66" t="s">
        <v>81</v>
      </c>
      <c r="I11" s="66" t="s">
        <v>88</v>
      </c>
      <c r="J11" s="67" t="s">
        <v>129</v>
      </c>
      <c r="L11" s="14"/>
    </row>
    <row r="12" spans="1:12" ht="24" x14ac:dyDescent="0.2">
      <c r="A12" s="66" t="s">
        <v>40</v>
      </c>
      <c r="B12" s="66" t="s">
        <v>49</v>
      </c>
      <c r="C12" s="67" t="s">
        <v>113</v>
      </c>
      <c r="D12" s="67" t="s">
        <v>312</v>
      </c>
      <c r="E12" s="66" t="s">
        <v>23</v>
      </c>
      <c r="F12" s="66" t="s">
        <v>313</v>
      </c>
      <c r="G12" s="66" t="s">
        <v>94</v>
      </c>
      <c r="H12" s="66" t="s">
        <v>81</v>
      </c>
      <c r="I12" s="66" t="s">
        <v>88</v>
      </c>
      <c r="J12" s="67" t="s">
        <v>129</v>
      </c>
    </row>
    <row r="13" spans="1:12" ht="24" x14ac:dyDescent="0.2">
      <c r="A13" s="66" t="s">
        <v>40</v>
      </c>
      <c r="B13" s="66" t="s">
        <v>49</v>
      </c>
      <c r="C13" s="67" t="s">
        <v>114</v>
      </c>
      <c r="D13" s="67" t="s">
        <v>314</v>
      </c>
      <c r="E13" s="66" t="s">
        <v>23</v>
      </c>
      <c r="F13" s="66" t="s">
        <v>315</v>
      </c>
      <c r="G13" s="66" t="s">
        <v>173</v>
      </c>
      <c r="H13" s="66" t="s">
        <v>153</v>
      </c>
      <c r="I13" s="66" t="s">
        <v>182</v>
      </c>
      <c r="J13" s="67" t="s">
        <v>183</v>
      </c>
    </row>
    <row r="14" spans="1:12" ht="24" x14ac:dyDescent="0.2">
      <c r="A14" s="66" t="s">
        <v>40</v>
      </c>
      <c r="B14" s="66" t="s">
        <v>49</v>
      </c>
      <c r="C14" s="67" t="s">
        <v>114</v>
      </c>
      <c r="D14" s="67" t="s">
        <v>316</v>
      </c>
      <c r="E14" s="66" t="s">
        <v>23</v>
      </c>
      <c r="F14" s="66" t="s">
        <v>317</v>
      </c>
      <c r="G14" s="66" t="s">
        <v>173</v>
      </c>
      <c r="H14" s="66" t="s">
        <v>153</v>
      </c>
      <c r="I14" s="66" t="s">
        <v>182</v>
      </c>
      <c r="J14" s="67" t="s">
        <v>183</v>
      </c>
    </row>
    <row r="15" spans="1:12" ht="24" x14ac:dyDescent="0.2">
      <c r="A15" s="66" t="s">
        <v>40</v>
      </c>
      <c r="B15" s="66" t="s">
        <v>49</v>
      </c>
      <c r="C15" s="67" t="s">
        <v>114</v>
      </c>
      <c r="D15" s="67" t="s">
        <v>318</v>
      </c>
      <c r="E15" s="66" t="s">
        <v>23</v>
      </c>
      <c r="F15" s="66" t="s">
        <v>319</v>
      </c>
      <c r="G15" s="66" t="s">
        <v>104</v>
      </c>
      <c r="H15" s="66" t="s">
        <v>153</v>
      </c>
      <c r="I15" s="66" t="s">
        <v>182</v>
      </c>
      <c r="J15" s="67" t="s">
        <v>183</v>
      </c>
    </row>
    <row r="16" spans="1:12" ht="24" x14ac:dyDescent="0.2">
      <c r="A16" s="66" t="s">
        <v>40</v>
      </c>
      <c r="B16" s="66" t="s">
        <v>49</v>
      </c>
      <c r="C16" s="67" t="s">
        <v>114</v>
      </c>
      <c r="D16" s="67" t="s">
        <v>320</v>
      </c>
      <c r="E16" s="66" t="s">
        <v>23</v>
      </c>
      <c r="F16" s="66" t="s">
        <v>321</v>
      </c>
      <c r="G16" s="66" t="s">
        <v>130</v>
      </c>
      <c r="H16" s="66" t="s">
        <v>85</v>
      </c>
      <c r="I16" s="66" t="s">
        <v>84</v>
      </c>
      <c r="J16" s="67" t="s">
        <v>214</v>
      </c>
    </row>
    <row r="17" spans="1:10" ht="24" x14ac:dyDescent="0.2">
      <c r="A17" s="66" t="s">
        <v>40</v>
      </c>
      <c r="B17" s="66" t="s">
        <v>49</v>
      </c>
      <c r="C17" s="67" t="s">
        <v>114</v>
      </c>
      <c r="D17" s="67" t="s">
        <v>322</v>
      </c>
      <c r="E17" s="66" t="s">
        <v>23</v>
      </c>
      <c r="F17" s="66" t="s">
        <v>323</v>
      </c>
      <c r="G17" s="66" t="s">
        <v>130</v>
      </c>
      <c r="H17" s="66" t="s">
        <v>85</v>
      </c>
      <c r="I17" s="66" t="s">
        <v>84</v>
      </c>
      <c r="J17" s="67" t="s">
        <v>214</v>
      </c>
    </row>
    <row r="18" spans="1:10" ht="24" x14ac:dyDescent="0.2">
      <c r="A18" s="66" t="s">
        <v>40</v>
      </c>
      <c r="B18" s="66" t="s">
        <v>49</v>
      </c>
      <c r="C18" s="67" t="s">
        <v>114</v>
      </c>
      <c r="D18" s="67" t="s">
        <v>324</v>
      </c>
      <c r="E18" s="66" t="s">
        <v>23</v>
      </c>
      <c r="F18" s="66" t="s">
        <v>325</v>
      </c>
      <c r="G18" s="66" t="s">
        <v>104</v>
      </c>
      <c r="H18" s="66" t="s">
        <v>153</v>
      </c>
      <c r="I18" s="66" t="s">
        <v>182</v>
      </c>
      <c r="J18" s="67" t="s">
        <v>183</v>
      </c>
    </row>
    <row r="19" spans="1:10" ht="24" x14ac:dyDescent="0.2">
      <c r="A19" s="66" t="s">
        <v>40</v>
      </c>
      <c r="B19" s="66" t="s">
        <v>49</v>
      </c>
      <c r="C19" s="67" t="s">
        <v>114</v>
      </c>
      <c r="D19" s="67" t="s">
        <v>326</v>
      </c>
      <c r="E19" s="66" t="s">
        <v>23</v>
      </c>
      <c r="F19" s="66" t="s">
        <v>327</v>
      </c>
      <c r="G19" s="66" t="s">
        <v>99</v>
      </c>
      <c r="H19" s="66" t="s">
        <v>85</v>
      </c>
      <c r="I19" s="66" t="s">
        <v>82</v>
      </c>
      <c r="J19" s="67" t="s">
        <v>214</v>
      </c>
    </row>
    <row r="20" spans="1:10" ht="24" x14ac:dyDescent="0.2">
      <c r="A20" s="66" t="s">
        <v>40</v>
      </c>
      <c r="B20" s="66" t="s">
        <v>49</v>
      </c>
      <c r="C20" s="67" t="s">
        <v>114</v>
      </c>
      <c r="D20" s="67" t="s">
        <v>328</v>
      </c>
      <c r="E20" s="66" t="s">
        <v>23</v>
      </c>
      <c r="F20" s="66" t="s">
        <v>329</v>
      </c>
      <c r="G20" s="66" t="s">
        <v>99</v>
      </c>
      <c r="H20" s="66" t="s">
        <v>85</v>
      </c>
      <c r="I20" s="66" t="s">
        <v>82</v>
      </c>
      <c r="J20" s="67" t="s">
        <v>214</v>
      </c>
    </row>
    <row r="21" spans="1:10" ht="24" x14ac:dyDescent="0.2">
      <c r="A21" s="66" t="s">
        <v>40</v>
      </c>
      <c r="B21" s="66" t="s">
        <v>49</v>
      </c>
      <c r="C21" s="67" t="s">
        <v>114</v>
      </c>
      <c r="D21" s="67" t="s">
        <v>330</v>
      </c>
      <c r="E21" s="66" t="s">
        <v>23</v>
      </c>
      <c r="F21" s="66" t="s">
        <v>331</v>
      </c>
      <c r="G21" s="66" t="s">
        <v>99</v>
      </c>
      <c r="H21" s="66" t="s">
        <v>85</v>
      </c>
      <c r="I21" s="66" t="s">
        <v>82</v>
      </c>
      <c r="J21" s="67" t="s">
        <v>214</v>
      </c>
    </row>
    <row r="22" spans="1:10" x14ac:dyDescent="0.2">
      <c r="A22" s="66" t="s">
        <v>40</v>
      </c>
      <c r="B22" s="66" t="s">
        <v>49</v>
      </c>
      <c r="C22" s="67" t="s">
        <v>115</v>
      </c>
      <c r="D22" s="67" t="s">
        <v>332</v>
      </c>
      <c r="E22" s="66" t="s">
        <v>23</v>
      </c>
      <c r="F22" s="66" t="s">
        <v>333</v>
      </c>
      <c r="G22" s="66" t="s">
        <v>107</v>
      </c>
      <c r="H22" s="66" t="s">
        <v>135</v>
      </c>
      <c r="I22" s="66" t="s">
        <v>82</v>
      </c>
      <c r="J22" s="67" t="s">
        <v>136</v>
      </c>
    </row>
    <row r="23" spans="1:10" x14ac:dyDescent="0.2">
      <c r="A23" s="66" t="s">
        <v>40</v>
      </c>
      <c r="B23" s="66" t="s">
        <v>49</v>
      </c>
      <c r="C23" s="67" t="s">
        <v>115</v>
      </c>
      <c r="D23" s="67" t="s">
        <v>334</v>
      </c>
      <c r="E23" s="66" t="s">
        <v>29</v>
      </c>
      <c r="F23" s="66" t="s">
        <v>335</v>
      </c>
      <c r="G23" s="66" t="s">
        <v>103</v>
      </c>
      <c r="H23" s="66" t="s">
        <v>83</v>
      </c>
      <c r="I23" s="66" t="s">
        <v>154</v>
      </c>
      <c r="J23" s="67" t="s">
        <v>161</v>
      </c>
    </row>
    <row r="24" spans="1:10" x14ac:dyDescent="0.2">
      <c r="A24" s="66" t="s">
        <v>40</v>
      </c>
      <c r="B24" s="66" t="s">
        <v>49</v>
      </c>
      <c r="C24" s="67" t="s">
        <v>115</v>
      </c>
      <c r="D24" s="67" t="s">
        <v>336</v>
      </c>
      <c r="E24" s="66" t="s">
        <v>31</v>
      </c>
      <c r="F24" s="66" t="s">
        <v>337</v>
      </c>
      <c r="G24" s="66" t="s">
        <v>107</v>
      </c>
      <c r="H24" s="66" t="s">
        <v>137</v>
      </c>
      <c r="I24" s="66" t="s">
        <v>154</v>
      </c>
      <c r="J24" s="67" t="s">
        <v>161</v>
      </c>
    </row>
    <row r="25" spans="1:10" x14ac:dyDescent="0.2">
      <c r="A25" s="66" t="s">
        <v>40</v>
      </c>
      <c r="B25" s="66" t="s">
        <v>49</v>
      </c>
      <c r="C25" s="67" t="s">
        <v>115</v>
      </c>
      <c r="D25" s="67" t="s">
        <v>338</v>
      </c>
      <c r="E25" s="66" t="s">
        <v>31</v>
      </c>
      <c r="F25" s="66" t="s">
        <v>339</v>
      </c>
      <c r="G25" s="66" t="s">
        <v>107</v>
      </c>
      <c r="H25" s="66" t="s">
        <v>137</v>
      </c>
      <c r="I25" s="66" t="s">
        <v>154</v>
      </c>
      <c r="J25" s="67" t="s">
        <v>161</v>
      </c>
    </row>
    <row r="26" spans="1:10" x14ac:dyDescent="0.2">
      <c r="A26" s="66" t="s">
        <v>40</v>
      </c>
      <c r="B26" s="66" t="s">
        <v>49</v>
      </c>
      <c r="C26" s="67" t="s">
        <v>115</v>
      </c>
      <c r="D26" s="67" t="s">
        <v>340</v>
      </c>
      <c r="E26" s="66" t="s">
        <v>31</v>
      </c>
      <c r="F26" s="66" t="s">
        <v>341</v>
      </c>
      <c r="G26" s="66" t="s">
        <v>107</v>
      </c>
      <c r="H26" s="66" t="s">
        <v>137</v>
      </c>
      <c r="I26" s="66" t="s">
        <v>154</v>
      </c>
      <c r="J26" s="67" t="s">
        <v>161</v>
      </c>
    </row>
    <row r="27" spans="1:10" ht="24" x14ac:dyDescent="0.2">
      <c r="A27" s="66" t="s">
        <v>40</v>
      </c>
      <c r="B27" s="66" t="s">
        <v>49</v>
      </c>
      <c r="C27" s="67" t="s">
        <v>115</v>
      </c>
      <c r="D27" s="67" t="s">
        <v>342</v>
      </c>
      <c r="E27" s="66" t="s">
        <v>31</v>
      </c>
      <c r="F27" s="66" t="s">
        <v>343</v>
      </c>
      <c r="G27" s="66" t="s">
        <v>173</v>
      </c>
      <c r="H27" s="66" t="s">
        <v>81</v>
      </c>
      <c r="I27" s="66" t="s">
        <v>84</v>
      </c>
      <c r="J27" s="67" t="s">
        <v>111</v>
      </c>
    </row>
    <row r="28" spans="1:10" ht="24" x14ac:dyDescent="0.2">
      <c r="A28" s="66" t="s">
        <v>40</v>
      </c>
      <c r="B28" s="66" t="s">
        <v>49</v>
      </c>
      <c r="C28" s="67" t="s">
        <v>115</v>
      </c>
      <c r="D28" s="67" t="s">
        <v>344</v>
      </c>
      <c r="E28" s="66" t="s">
        <v>31</v>
      </c>
      <c r="F28" s="66" t="s">
        <v>345</v>
      </c>
      <c r="G28" s="66" t="s">
        <v>86</v>
      </c>
      <c r="H28" s="66" t="s">
        <v>81</v>
      </c>
      <c r="I28" s="66" t="s">
        <v>84</v>
      </c>
      <c r="J28" s="67" t="s">
        <v>111</v>
      </c>
    </row>
    <row r="29" spans="1:10" ht="24" x14ac:dyDescent="0.2">
      <c r="A29" s="66" t="s">
        <v>40</v>
      </c>
      <c r="B29" s="66" t="s">
        <v>49</v>
      </c>
      <c r="C29" s="67" t="s">
        <v>115</v>
      </c>
      <c r="D29" s="67" t="s">
        <v>346</v>
      </c>
      <c r="E29" s="66" t="s">
        <v>31</v>
      </c>
      <c r="F29" s="66" t="s">
        <v>347</v>
      </c>
      <c r="G29" s="66" t="s">
        <v>86</v>
      </c>
      <c r="H29" s="66" t="s">
        <v>81</v>
      </c>
      <c r="I29" s="66" t="s">
        <v>84</v>
      </c>
      <c r="J29" s="67" t="s">
        <v>111</v>
      </c>
    </row>
    <row r="30" spans="1:10" ht="24" x14ac:dyDescent="0.2">
      <c r="A30" s="66" t="s">
        <v>40</v>
      </c>
      <c r="B30" s="66" t="s">
        <v>49</v>
      </c>
      <c r="C30" s="67" t="s">
        <v>115</v>
      </c>
      <c r="D30" s="67" t="s">
        <v>346</v>
      </c>
      <c r="E30" s="66" t="s">
        <v>31</v>
      </c>
      <c r="F30" s="66" t="s">
        <v>347</v>
      </c>
      <c r="G30" s="66" t="s">
        <v>86</v>
      </c>
      <c r="H30" s="66" t="s">
        <v>81</v>
      </c>
      <c r="I30" s="66" t="s">
        <v>84</v>
      </c>
      <c r="J30" s="67" t="s">
        <v>111</v>
      </c>
    </row>
    <row r="31" spans="1:10" ht="24" x14ac:dyDescent="0.2">
      <c r="A31" s="66" t="s">
        <v>40</v>
      </c>
      <c r="B31" s="66" t="s">
        <v>49</v>
      </c>
      <c r="C31" s="67" t="s">
        <v>115</v>
      </c>
      <c r="D31" s="67" t="s">
        <v>348</v>
      </c>
      <c r="E31" s="66" t="s">
        <v>23</v>
      </c>
      <c r="F31" s="66" t="s">
        <v>349</v>
      </c>
      <c r="G31" s="66" t="s">
        <v>86</v>
      </c>
      <c r="H31" s="66" t="s">
        <v>81</v>
      </c>
      <c r="I31" s="66" t="s">
        <v>84</v>
      </c>
      <c r="J31" s="67" t="s">
        <v>111</v>
      </c>
    </row>
    <row r="32" spans="1:10" x14ac:dyDescent="0.2">
      <c r="A32" s="66" t="s">
        <v>40</v>
      </c>
      <c r="B32" s="66" t="s">
        <v>49</v>
      </c>
      <c r="C32" s="67" t="s">
        <v>115</v>
      </c>
      <c r="D32" s="67" t="s">
        <v>350</v>
      </c>
      <c r="E32" s="66" t="s">
        <v>23</v>
      </c>
      <c r="F32" s="66" t="s">
        <v>351</v>
      </c>
      <c r="G32" s="66" t="s">
        <v>106</v>
      </c>
      <c r="H32" s="66" t="s">
        <v>135</v>
      </c>
      <c r="I32" s="66" t="s">
        <v>82</v>
      </c>
      <c r="J32" s="67" t="s">
        <v>136</v>
      </c>
    </row>
    <row r="33" spans="1:10" x14ac:dyDescent="0.2">
      <c r="A33" s="66" t="s">
        <v>40</v>
      </c>
      <c r="B33" s="66" t="s">
        <v>49</v>
      </c>
      <c r="C33" s="67" t="s">
        <v>115</v>
      </c>
      <c r="D33" s="67" t="s">
        <v>352</v>
      </c>
      <c r="E33" s="66" t="s">
        <v>23</v>
      </c>
      <c r="F33" s="66" t="s">
        <v>353</v>
      </c>
      <c r="G33" s="66" t="s">
        <v>107</v>
      </c>
      <c r="H33" s="66" t="s">
        <v>135</v>
      </c>
      <c r="I33" s="66" t="s">
        <v>82</v>
      </c>
      <c r="J33" s="67" t="s">
        <v>136</v>
      </c>
    </row>
    <row r="34" spans="1:10" x14ac:dyDescent="0.2">
      <c r="A34" s="66" t="s">
        <v>40</v>
      </c>
      <c r="B34" s="66" t="s">
        <v>49</v>
      </c>
      <c r="C34" s="67" t="s">
        <v>115</v>
      </c>
      <c r="D34" s="67" t="s">
        <v>354</v>
      </c>
      <c r="E34" s="66" t="s">
        <v>23</v>
      </c>
      <c r="F34" s="66" t="s">
        <v>355</v>
      </c>
      <c r="G34" s="66" t="s">
        <v>98</v>
      </c>
      <c r="H34" s="66" t="s">
        <v>135</v>
      </c>
      <c r="I34" s="66" t="s">
        <v>82</v>
      </c>
      <c r="J34" s="67" t="s">
        <v>136</v>
      </c>
    </row>
    <row r="35" spans="1:10" x14ac:dyDescent="0.2">
      <c r="A35" s="66" t="s">
        <v>40</v>
      </c>
      <c r="B35" s="66" t="s">
        <v>49</v>
      </c>
      <c r="C35" s="67" t="s">
        <v>115</v>
      </c>
      <c r="D35" s="67" t="s">
        <v>356</v>
      </c>
      <c r="E35" s="66" t="s">
        <v>23</v>
      </c>
      <c r="F35" s="66" t="s">
        <v>357</v>
      </c>
      <c r="G35" s="66" t="s">
        <v>98</v>
      </c>
      <c r="H35" s="66" t="s">
        <v>135</v>
      </c>
      <c r="I35" s="66" t="s">
        <v>82</v>
      </c>
      <c r="J35" s="67" t="s">
        <v>136</v>
      </c>
    </row>
    <row r="36" spans="1:10" x14ac:dyDescent="0.2">
      <c r="A36" s="66" t="s">
        <v>40</v>
      </c>
      <c r="B36" s="66" t="s">
        <v>49</v>
      </c>
      <c r="C36" s="67" t="s">
        <v>115</v>
      </c>
      <c r="D36" s="67" t="s">
        <v>358</v>
      </c>
      <c r="E36" s="66" t="s">
        <v>29</v>
      </c>
      <c r="F36" s="66" t="s">
        <v>359</v>
      </c>
      <c r="G36" s="66" t="s">
        <v>131</v>
      </c>
      <c r="H36" s="66" t="s">
        <v>83</v>
      </c>
      <c r="I36" s="66" t="s">
        <v>154</v>
      </c>
      <c r="J36" s="67" t="s">
        <v>161</v>
      </c>
    </row>
    <row r="37" spans="1:10" x14ac:dyDescent="0.2">
      <c r="A37" s="66" t="s">
        <v>40</v>
      </c>
      <c r="B37" s="66" t="s">
        <v>49</v>
      </c>
      <c r="C37" s="67" t="s">
        <v>115</v>
      </c>
      <c r="D37" s="67" t="s">
        <v>360</v>
      </c>
      <c r="E37" s="66" t="s">
        <v>31</v>
      </c>
      <c r="F37" s="66" t="s">
        <v>361</v>
      </c>
      <c r="G37" s="66" t="s">
        <v>98</v>
      </c>
      <c r="H37" s="66" t="s">
        <v>137</v>
      </c>
      <c r="I37" s="66" t="s">
        <v>154</v>
      </c>
      <c r="J37" s="67" t="s">
        <v>161</v>
      </c>
    </row>
    <row r="38" spans="1:10" x14ac:dyDescent="0.2">
      <c r="A38" s="66" t="s">
        <v>40</v>
      </c>
      <c r="B38" s="66" t="s">
        <v>49</v>
      </c>
      <c r="C38" s="67" t="s">
        <v>115</v>
      </c>
      <c r="D38" s="67" t="s">
        <v>362</v>
      </c>
      <c r="E38" s="66" t="s">
        <v>31</v>
      </c>
      <c r="F38" s="66" t="s">
        <v>363</v>
      </c>
      <c r="G38" s="66" t="s">
        <v>98</v>
      </c>
      <c r="H38" s="66" t="s">
        <v>137</v>
      </c>
      <c r="I38" s="66" t="s">
        <v>154</v>
      </c>
      <c r="J38" s="67" t="s">
        <v>161</v>
      </c>
    </row>
    <row r="39" spans="1:10" x14ac:dyDescent="0.2">
      <c r="A39" s="66" t="s">
        <v>40</v>
      </c>
      <c r="B39" s="66" t="s">
        <v>49</v>
      </c>
      <c r="C39" s="67" t="s">
        <v>115</v>
      </c>
      <c r="D39" s="67" t="s">
        <v>364</v>
      </c>
      <c r="E39" s="66" t="s">
        <v>31</v>
      </c>
      <c r="F39" s="66" t="s">
        <v>365</v>
      </c>
      <c r="G39" s="66" t="s">
        <v>130</v>
      </c>
      <c r="H39" s="66" t="s">
        <v>137</v>
      </c>
      <c r="I39" s="66" t="s">
        <v>154</v>
      </c>
      <c r="J39" s="67" t="s">
        <v>161</v>
      </c>
    </row>
    <row r="40" spans="1:10" x14ac:dyDescent="0.2">
      <c r="A40" s="66" t="s">
        <v>40</v>
      </c>
      <c r="B40" s="66" t="s">
        <v>49</v>
      </c>
      <c r="C40" s="67" t="s">
        <v>115</v>
      </c>
      <c r="D40" s="67" t="s">
        <v>366</v>
      </c>
      <c r="E40" s="66" t="s">
        <v>36</v>
      </c>
      <c r="F40" s="66" t="s">
        <v>367</v>
      </c>
      <c r="G40" s="66" t="s">
        <v>98</v>
      </c>
      <c r="H40" s="66" t="s">
        <v>137</v>
      </c>
      <c r="I40" s="66" t="s">
        <v>154</v>
      </c>
      <c r="J40" s="67" t="s">
        <v>161</v>
      </c>
    </row>
    <row r="41" spans="1:10" x14ac:dyDescent="0.2">
      <c r="A41" s="66" t="s">
        <v>40</v>
      </c>
      <c r="B41" s="66" t="s">
        <v>49</v>
      </c>
      <c r="C41" s="67" t="s">
        <v>115</v>
      </c>
      <c r="D41" s="67" t="s">
        <v>368</v>
      </c>
      <c r="E41" s="66" t="s">
        <v>29</v>
      </c>
      <c r="F41" s="66" t="s">
        <v>369</v>
      </c>
      <c r="G41" s="66" t="s">
        <v>156</v>
      </c>
      <c r="H41" s="66" t="s">
        <v>137</v>
      </c>
      <c r="I41" s="66" t="s">
        <v>91</v>
      </c>
      <c r="J41" s="67" t="s">
        <v>161</v>
      </c>
    </row>
    <row r="42" spans="1:10" x14ac:dyDescent="0.2">
      <c r="A42" s="66" t="s">
        <v>40</v>
      </c>
      <c r="B42" s="66" t="s">
        <v>49</v>
      </c>
      <c r="C42" s="67" t="s">
        <v>115</v>
      </c>
      <c r="D42" s="67" t="s">
        <v>370</v>
      </c>
      <c r="E42" s="66" t="s">
        <v>36</v>
      </c>
      <c r="F42" s="66" t="s">
        <v>371</v>
      </c>
      <c r="G42" s="66" t="s">
        <v>156</v>
      </c>
      <c r="H42" s="66" t="s">
        <v>137</v>
      </c>
      <c r="I42" s="66" t="s">
        <v>91</v>
      </c>
      <c r="J42" s="67" t="s">
        <v>161</v>
      </c>
    </row>
    <row r="43" spans="1:10" x14ac:dyDescent="0.2">
      <c r="A43" s="66" t="s">
        <v>40</v>
      </c>
      <c r="B43" s="66" t="s">
        <v>49</v>
      </c>
      <c r="C43" s="67" t="s">
        <v>115</v>
      </c>
      <c r="D43" s="67" t="s">
        <v>372</v>
      </c>
      <c r="E43" s="66" t="s">
        <v>31</v>
      </c>
      <c r="F43" s="66" t="s">
        <v>373</v>
      </c>
      <c r="G43" s="66" t="s">
        <v>94</v>
      </c>
      <c r="H43" s="66" t="s">
        <v>137</v>
      </c>
      <c r="I43" s="66" t="s">
        <v>154</v>
      </c>
      <c r="J43" s="67" t="s">
        <v>161</v>
      </c>
    </row>
    <row r="44" spans="1:10" x14ac:dyDescent="0.2">
      <c r="A44" s="66" t="s">
        <v>40</v>
      </c>
      <c r="B44" s="66" t="s">
        <v>49</v>
      </c>
      <c r="C44" s="67" t="s">
        <v>115</v>
      </c>
      <c r="D44" s="67" t="s">
        <v>374</v>
      </c>
      <c r="E44" s="66" t="s">
        <v>31</v>
      </c>
      <c r="F44" s="66" t="s">
        <v>375</v>
      </c>
      <c r="G44" s="66" t="s">
        <v>94</v>
      </c>
      <c r="H44" s="66" t="s">
        <v>137</v>
      </c>
      <c r="I44" s="66" t="s">
        <v>154</v>
      </c>
      <c r="J44" s="67" t="s">
        <v>161</v>
      </c>
    </row>
    <row r="45" spans="1:10" x14ac:dyDescent="0.2">
      <c r="A45" s="66" t="s">
        <v>40</v>
      </c>
      <c r="B45" s="66" t="s">
        <v>49</v>
      </c>
      <c r="C45" s="67" t="s">
        <v>115</v>
      </c>
      <c r="D45" s="67" t="s">
        <v>376</v>
      </c>
      <c r="E45" s="66" t="s">
        <v>31</v>
      </c>
      <c r="F45" s="66" t="s">
        <v>377</v>
      </c>
      <c r="G45" s="66" t="s">
        <v>94</v>
      </c>
      <c r="H45" s="66" t="s">
        <v>137</v>
      </c>
      <c r="I45" s="66" t="s">
        <v>154</v>
      </c>
      <c r="J45" s="67" t="s">
        <v>161</v>
      </c>
    </row>
    <row r="46" spans="1:10" x14ac:dyDescent="0.2">
      <c r="A46" s="66" t="s">
        <v>40</v>
      </c>
      <c r="B46" s="66" t="s">
        <v>49</v>
      </c>
      <c r="C46" s="67" t="s">
        <v>115</v>
      </c>
      <c r="D46" s="67" t="s">
        <v>378</v>
      </c>
      <c r="E46" s="66" t="s">
        <v>31</v>
      </c>
      <c r="F46" s="66" t="s">
        <v>379</v>
      </c>
      <c r="G46" s="66" t="s">
        <v>94</v>
      </c>
      <c r="H46" s="66" t="s">
        <v>137</v>
      </c>
      <c r="I46" s="66" t="s">
        <v>154</v>
      </c>
      <c r="J46" s="67" t="s">
        <v>161</v>
      </c>
    </row>
    <row r="47" spans="1:10" x14ac:dyDescent="0.2">
      <c r="A47" s="66" t="s">
        <v>40</v>
      </c>
      <c r="B47" s="66" t="s">
        <v>49</v>
      </c>
      <c r="C47" s="67" t="s">
        <v>115</v>
      </c>
      <c r="D47" s="67" t="s">
        <v>380</v>
      </c>
      <c r="E47" s="66" t="s">
        <v>31</v>
      </c>
      <c r="F47" s="66" t="s">
        <v>381</v>
      </c>
      <c r="G47" s="66" t="s">
        <v>94</v>
      </c>
      <c r="H47" s="66" t="s">
        <v>137</v>
      </c>
      <c r="I47" s="66" t="s">
        <v>154</v>
      </c>
      <c r="J47" s="67" t="s">
        <v>161</v>
      </c>
    </row>
    <row r="48" spans="1:10" x14ac:dyDescent="0.2">
      <c r="A48" s="66" t="s">
        <v>40</v>
      </c>
      <c r="B48" s="66" t="s">
        <v>49</v>
      </c>
      <c r="C48" s="67" t="s">
        <v>115</v>
      </c>
      <c r="D48" s="67" t="s">
        <v>382</v>
      </c>
      <c r="E48" s="66" t="s">
        <v>31</v>
      </c>
      <c r="F48" s="66" t="s">
        <v>383</v>
      </c>
      <c r="G48" s="66" t="s">
        <v>94</v>
      </c>
      <c r="H48" s="66" t="s">
        <v>137</v>
      </c>
      <c r="I48" s="66" t="s">
        <v>154</v>
      </c>
      <c r="J48" s="67" t="s">
        <v>161</v>
      </c>
    </row>
    <row r="49" spans="1:10" x14ac:dyDescent="0.2">
      <c r="A49" s="66" t="s">
        <v>40</v>
      </c>
      <c r="B49" s="66" t="s">
        <v>49</v>
      </c>
      <c r="C49" s="67" t="s">
        <v>115</v>
      </c>
      <c r="D49" s="67" t="s">
        <v>384</v>
      </c>
      <c r="E49" s="66" t="s">
        <v>31</v>
      </c>
      <c r="F49" s="66" t="s">
        <v>385</v>
      </c>
      <c r="G49" s="66" t="s">
        <v>94</v>
      </c>
      <c r="H49" s="66" t="s">
        <v>137</v>
      </c>
      <c r="I49" s="66" t="s">
        <v>154</v>
      </c>
      <c r="J49" s="67" t="s">
        <v>161</v>
      </c>
    </row>
    <row r="50" spans="1:10" x14ac:dyDescent="0.2">
      <c r="A50" s="66" t="s">
        <v>40</v>
      </c>
      <c r="B50" s="66" t="s">
        <v>49</v>
      </c>
      <c r="C50" s="67" t="s">
        <v>115</v>
      </c>
      <c r="D50" s="67" t="s">
        <v>386</v>
      </c>
      <c r="E50" s="66" t="s">
        <v>36</v>
      </c>
      <c r="F50" s="66" t="s">
        <v>387</v>
      </c>
      <c r="G50" s="66" t="s">
        <v>94</v>
      </c>
      <c r="H50" s="66" t="s">
        <v>137</v>
      </c>
      <c r="I50" s="66" t="s">
        <v>154</v>
      </c>
      <c r="J50" s="67" t="s">
        <v>161</v>
      </c>
    </row>
    <row r="51" spans="1:10" x14ac:dyDescent="0.2">
      <c r="A51" s="66" t="s">
        <v>40</v>
      </c>
      <c r="B51" s="66" t="s">
        <v>49</v>
      </c>
      <c r="C51" s="67" t="s">
        <v>115</v>
      </c>
      <c r="D51" s="67" t="s">
        <v>388</v>
      </c>
      <c r="E51" s="66" t="s">
        <v>79</v>
      </c>
      <c r="F51" s="66" t="s">
        <v>389</v>
      </c>
      <c r="G51" s="66" t="s">
        <v>131</v>
      </c>
      <c r="H51" s="66" t="s">
        <v>89</v>
      </c>
      <c r="I51" s="66" t="s">
        <v>82</v>
      </c>
      <c r="J51" s="67" t="s">
        <v>136</v>
      </c>
    </row>
    <row r="52" spans="1:10" x14ac:dyDescent="0.2">
      <c r="A52" s="66" t="s">
        <v>40</v>
      </c>
      <c r="B52" s="66" t="s">
        <v>49</v>
      </c>
      <c r="C52" s="67" t="s">
        <v>115</v>
      </c>
      <c r="D52" s="67" t="s">
        <v>217</v>
      </c>
      <c r="E52" s="66" t="s">
        <v>23</v>
      </c>
      <c r="F52" s="66" t="s">
        <v>218</v>
      </c>
      <c r="G52" s="66" t="s">
        <v>131</v>
      </c>
      <c r="H52" s="66" t="s">
        <v>89</v>
      </c>
      <c r="I52" s="66" t="s">
        <v>82</v>
      </c>
      <c r="J52" s="67" t="s">
        <v>136</v>
      </c>
    </row>
    <row r="53" spans="1:10" x14ac:dyDescent="0.2">
      <c r="A53" s="66" t="s">
        <v>40</v>
      </c>
      <c r="B53" s="66" t="s">
        <v>49</v>
      </c>
      <c r="C53" s="67" t="s">
        <v>115</v>
      </c>
      <c r="D53" s="67" t="s">
        <v>390</v>
      </c>
      <c r="E53" s="66" t="s">
        <v>23</v>
      </c>
      <c r="F53" s="66" t="s">
        <v>391</v>
      </c>
      <c r="G53" s="66" t="s">
        <v>120</v>
      </c>
      <c r="H53" s="66" t="s">
        <v>89</v>
      </c>
      <c r="I53" s="66" t="s">
        <v>82</v>
      </c>
      <c r="J53" s="67" t="s">
        <v>136</v>
      </c>
    </row>
    <row r="54" spans="1:10" x14ac:dyDescent="0.2">
      <c r="A54" s="66" t="s">
        <v>40</v>
      </c>
      <c r="B54" s="66" t="s">
        <v>49</v>
      </c>
      <c r="C54" s="67" t="s">
        <v>115</v>
      </c>
      <c r="D54" s="67" t="s">
        <v>392</v>
      </c>
      <c r="E54" s="66" t="s">
        <v>23</v>
      </c>
      <c r="F54" s="66" t="s">
        <v>393</v>
      </c>
      <c r="G54" s="66" t="s">
        <v>120</v>
      </c>
      <c r="H54" s="66" t="s">
        <v>89</v>
      </c>
      <c r="I54" s="66" t="s">
        <v>82</v>
      </c>
      <c r="J54" s="67" t="s">
        <v>136</v>
      </c>
    </row>
    <row r="55" spans="1:10" x14ac:dyDescent="0.2">
      <c r="A55" s="66" t="s">
        <v>40</v>
      </c>
      <c r="B55" s="66" t="s">
        <v>49</v>
      </c>
      <c r="C55" s="67" t="s">
        <v>115</v>
      </c>
      <c r="D55" s="67" t="s">
        <v>394</v>
      </c>
      <c r="E55" s="66" t="s">
        <v>23</v>
      </c>
      <c r="F55" s="66" t="s">
        <v>395</v>
      </c>
      <c r="G55" s="66" t="s">
        <v>131</v>
      </c>
      <c r="H55" s="66" t="s">
        <v>89</v>
      </c>
      <c r="I55" s="66" t="s">
        <v>82</v>
      </c>
      <c r="J55" s="67" t="s">
        <v>136</v>
      </c>
    </row>
    <row r="56" spans="1:10" x14ac:dyDescent="0.2">
      <c r="A56" s="66" t="s">
        <v>40</v>
      </c>
      <c r="B56" s="66" t="s">
        <v>49</v>
      </c>
      <c r="C56" s="67" t="s">
        <v>115</v>
      </c>
      <c r="D56" s="67" t="s">
        <v>396</v>
      </c>
      <c r="E56" s="66" t="s">
        <v>23</v>
      </c>
      <c r="F56" s="66" t="s">
        <v>397</v>
      </c>
      <c r="G56" s="66" t="s">
        <v>120</v>
      </c>
      <c r="H56" s="66" t="s">
        <v>89</v>
      </c>
      <c r="I56" s="66" t="s">
        <v>82</v>
      </c>
      <c r="J56" s="67" t="s">
        <v>136</v>
      </c>
    </row>
    <row r="57" spans="1:10" x14ac:dyDescent="0.2">
      <c r="A57" s="66" t="s">
        <v>40</v>
      </c>
      <c r="B57" s="66" t="s">
        <v>49</v>
      </c>
      <c r="C57" s="67" t="s">
        <v>115</v>
      </c>
      <c r="D57" s="67" t="s">
        <v>398</v>
      </c>
      <c r="E57" s="66" t="s">
        <v>79</v>
      </c>
      <c r="F57" s="66" t="s">
        <v>399</v>
      </c>
      <c r="G57" s="66" t="s">
        <v>131</v>
      </c>
      <c r="H57" s="66" t="s">
        <v>89</v>
      </c>
      <c r="I57" s="66" t="s">
        <v>82</v>
      </c>
      <c r="J57" s="67" t="s">
        <v>136</v>
      </c>
    </row>
    <row r="58" spans="1:10" x14ac:dyDescent="0.2">
      <c r="A58" s="66" t="s">
        <v>40</v>
      </c>
      <c r="B58" s="66" t="s">
        <v>49</v>
      </c>
      <c r="C58" s="67" t="s">
        <v>115</v>
      </c>
      <c r="D58" s="67" t="s">
        <v>400</v>
      </c>
      <c r="E58" s="66" t="s">
        <v>23</v>
      </c>
      <c r="F58" s="66" t="s">
        <v>401</v>
      </c>
      <c r="G58" s="66" t="s">
        <v>131</v>
      </c>
      <c r="H58" s="66" t="s">
        <v>89</v>
      </c>
      <c r="I58" s="66" t="s">
        <v>82</v>
      </c>
      <c r="J58" s="67" t="s">
        <v>136</v>
      </c>
    </row>
    <row r="59" spans="1:10" x14ac:dyDescent="0.2">
      <c r="A59" s="66" t="s">
        <v>40</v>
      </c>
      <c r="B59" s="66" t="s">
        <v>49</v>
      </c>
      <c r="C59" s="67" t="s">
        <v>115</v>
      </c>
      <c r="D59" s="67" t="s">
        <v>402</v>
      </c>
      <c r="E59" s="66" t="s">
        <v>79</v>
      </c>
      <c r="F59" s="66" t="s">
        <v>403</v>
      </c>
      <c r="G59" s="66" t="s">
        <v>131</v>
      </c>
      <c r="H59" s="66" t="s">
        <v>89</v>
      </c>
      <c r="I59" s="66" t="s">
        <v>82</v>
      </c>
      <c r="J59" s="67" t="s">
        <v>136</v>
      </c>
    </row>
    <row r="60" spans="1:10" x14ac:dyDescent="0.2">
      <c r="A60" s="66" t="s">
        <v>40</v>
      </c>
      <c r="B60" s="66" t="s">
        <v>49</v>
      </c>
      <c r="C60" s="67" t="s">
        <v>115</v>
      </c>
      <c r="D60" s="67" t="s">
        <v>404</v>
      </c>
      <c r="E60" s="66" t="s">
        <v>79</v>
      </c>
      <c r="F60" s="66" t="s">
        <v>405</v>
      </c>
      <c r="G60" s="66" t="s">
        <v>131</v>
      </c>
      <c r="H60" s="66" t="s">
        <v>89</v>
      </c>
      <c r="I60" s="66" t="s">
        <v>82</v>
      </c>
      <c r="J60" s="67" t="s">
        <v>136</v>
      </c>
    </row>
    <row r="61" spans="1:10" x14ac:dyDescent="0.2">
      <c r="A61" s="66" t="s">
        <v>40</v>
      </c>
      <c r="B61" s="66" t="s">
        <v>49</v>
      </c>
      <c r="C61" s="67" t="s">
        <v>115</v>
      </c>
      <c r="D61" s="67" t="s">
        <v>219</v>
      </c>
      <c r="E61" s="66" t="s">
        <v>23</v>
      </c>
      <c r="F61" s="66" t="s">
        <v>220</v>
      </c>
      <c r="G61" s="66" t="s">
        <v>131</v>
      </c>
      <c r="H61" s="66" t="s">
        <v>89</v>
      </c>
      <c r="I61" s="66" t="s">
        <v>82</v>
      </c>
      <c r="J61" s="67" t="s">
        <v>136</v>
      </c>
    </row>
    <row r="62" spans="1:10" x14ac:dyDescent="0.2">
      <c r="A62" s="66" t="s">
        <v>40</v>
      </c>
      <c r="B62" s="66" t="s">
        <v>49</v>
      </c>
      <c r="C62" s="67" t="s">
        <v>115</v>
      </c>
      <c r="D62" s="67" t="s">
        <v>406</v>
      </c>
      <c r="E62" s="66" t="s">
        <v>31</v>
      </c>
      <c r="F62" s="66" t="s">
        <v>407</v>
      </c>
      <c r="G62" s="66" t="s">
        <v>98</v>
      </c>
      <c r="H62" s="66" t="s">
        <v>137</v>
      </c>
      <c r="I62" s="66" t="s">
        <v>154</v>
      </c>
      <c r="J62" s="67" t="s">
        <v>161</v>
      </c>
    </row>
    <row r="63" spans="1:10" x14ac:dyDescent="0.2">
      <c r="A63" s="66" t="s">
        <v>40</v>
      </c>
      <c r="B63" s="66" t="s">
        <v>49</v>
      </c>
      <c r="C63" s="67" t="s">
        <v>115</v>
      </c>
      <c r="D63" s="67" t="s">
        <v>408</v>
      </c>
      <c r="E63" s="66" t="s">
        <v>31</v>
      </c>
      <c r="F63" s="66" t="s">
        <v>409</v>
      </c>
      <c r="G63" s="66" t="s">
        <v>98</v>
      </c>
      <c r="H63" s="66" t="s">
        <v>137</v>
      </c>
      <c r="I63" s="66" t="s">
        <v>154</v>
      </c>
      <c r="J63" s="67" t="s">
        <v>161</v>
      </c>
    </row>
    <row r="64" spans="1:10" x14ac:dyDescent="0.2">
      <c r="A64" s="66" t="s">
        <v>40</v>
      </c>
      <c r="B64" s="66" t="s">
        <v>49</v>
      </c>
      <c r="C64" s="67" t="s">
        <v>115</v>
      </c>
      <c r="D64" s="67" t="s">
        <v>410</v>
      </c>
      <c r="E64" s="66" t="s">
        <v>31</v>
      </c>
      <c r="F64" s="66" t="s">
        <v>411</v>
      </c>
      <c r="G64" s="66" t="s">
        <v>98</v>
      </c>
      <c r="H64" s="66" t="s">
        <v>137</v>
      </c>
      <c r="I64" s="66" t="s">
        <v>154</v>
      </c>
      <c r="J64" s="67" t="s">
        <v>161</v>
      </c>
    </row>
    <row r="65" spans="1:10" x14ac:dyDescent="0.2">
      <c r="A65" s="66" t="s">
        <v>40</v>
      </c>
      <c r="B65" s="66" t="s">
        <v>49</v>
      </c>
      <c r="C65" s="67" t="s">
        <v>115</v>
      </c>
      <c r="D65" s="67" t="s">
        <v>412</v>
      </c>
      <c r="E65" s="66" t="s">
        <v>29</v>
      </c>
      <c r="F65" s="66" t="s">
        <v>413</v>
      </c>
      <c r="G65" s="66" t="s">
        <v>98</v>
      </c>
      <c r="H65" s="66" t="s">
        <v>137</v>
      </c>
      <c r="I65" s="66" t="s">
        <v>154</v>
      </c>
      <c r="J65" s="67" t="s">
        <v>161</v>
      </c>
    </row>
    <row r="66" spans="1:10" x14ac:dyDescent="0.2">
      <c r="A66" s="66" t="s">
        <v>40</v>
      </c>
      <c r="B66" s="66" t="s">
        <v>49</v>
      </c>
      <c r="C66" s="67" t="s">
        <v>115</v>
      </c>
      <c r="D66" s="67" t="s">
        <v>414</v>
      </c>
      <c r="E66" s="66" t="s">
        <v>31</v>
      </c>
      <c r="F66" s="66" t="s">
        <v>415</v>
      </c>
      <c r="G66" s="66" t="s">
        <v>98</v>
      </c>
      <c r="H66" s="66" t="s">
        <v>137</v>
      </c>
      <c r="I66" s="66" t="s">
        <v>154</v>
      </c>
      <c r="J66" s="67" t="s">
        <v>161</v>
      </c>
    </row>
    <row r="67" spans="1:10" x14ac:dyDescent="0.2">
      <c r="A67" s="66" t="s">
        <v>40</v>
      </c>
      <c r="B67" s="66" t="s">
        <v>49</v>
      </c>
      <c r="C67" s="67" t="s">
        <v>115</v>
      </c>
      <c r="D67" s="67" t="s">
        <v>416</v>
      </c>
      <c r="E67" s="66" t="s">
        <v>31</v>
      </c>
      <c r="F67" s="66" t="s">
        <v>417</v>
      </c>
      <c r="G67" s="66" t="s">
        <v>98</v>
      </c>
      <c r="H67" s="66" t="s">
        <v>137</v>
      </c>
      <c r="I67" s="66" t="s">
        <v>154</v>
      </c>
      <c r="J67" s="67" t="s">
        <v>161</v>
      </c>
    </row>
    <row r="68" spans="1:10" x14ac:dyDescent="0.2">
      <c r="A68" s="66" t="s">
        <v>40</v>
      </c>
      <c r="B68" s="66" t="s">
        <v>49</v>
      </c>
      <c r="C68" s="67" t="s">
        <v>115</v>
      </c>
      <c r="D68" s="67" t="s">
        <v>418</v>
      </c>
      <c r="E68" s="66" t="s">
        <v>31</v>
      </c>
      <c r="F68" s="66" t="s">
        <v>419</v>
      </c>
      <c r="G68" s="66" t="s">
        <v>98</v>
      </c>
      <c r="H68" s="66" t="s">
        <v>137</v>
      </c>
      <c r="I68" s="66" t="s">
        <v>154</v>
      </c>
      <c r="J68" s="67" t="s">
        <v>161</v>
      </c>
    </row>
    <row r="69" spans="1:10" x14ac:dyDescent="0.2">
      <c r="A69" s="66" t="s">
        <v>40</v>
      </c>
      <c r="B69" s="66" t="s">
        <v>49</v>
      </c>
      <c r="C69" s="67" t="s">
        <v>115</v>
      </c>
      <c r="D69" s="67" t="s">
        <v>420</v>
      </c>
      <c r="E69" s="66" t="s">
        <v>29</v>
      </c>
      <c r="F69" s="66" t="s">
        <v>421</v>
      </c>
      <c r="G69" s="66" t="s">
        <v>98</v>
      </c>
      <c r="H69" s="66" t="s">
        <v>137</v>
      </c>
      <c r="I69" s="66" t="s">
        <v>154</v>
      </c>
      <c r="J69" s="67" t="s">
        <v>161</v>
      </c>
    </row>
    <row r="70" spans="1:10" x14ac:dyDescent="0.2">
      <c r="A70" s="66" t="s">
        <v>40</v>
      </c>
      <c r="B70" s="66" t="s">
        <v>49</v>
      </c>
      <c r="C70" s="67" t="s">
        <v>115</v>
      </c>
      <c r="D70" s="67" t="s">
        <v>422</v>
      </c>
      <c r="E70" s="66" t="s">
        <v>31</v>
      </c>
      <c r="F70" s="66" t="s">
        <v>423</v>
      </c>
      <c r="G70" s="66" t="s">
        <v>98</v>
      </c>
      <c r="H70" s="66" t="s">
        <v>137</v>
      </c>
      <c r="I70" s="66" t="s">
        <v>154</v>
      </c>
      <c r="J70" s="67" t="s">
        <v>161</v>
      </c>
    </row>
    <row r="71" spans="1:10" x14ac:dyDescent="0.2">
      <c r="A71" s="66" t="s">
        <v>40</v>
      </c>
      <c r="B71" s="66" t="s">
        <v>49</v>
      </c>
      <c r="C71" s="67" t="s">
        <v>115</v>
      </c>
      <c r="D71" s="67" t="s">
        <v>424</v>
      </c>
      <c r="E71" s="66" t="s">
        <v>31</v>
      </c>
      <c r="F71" s="66" t="s">
        <v>425</v>
      </c>
      <c r="G71" s="66" t="s">
        <v>98</v>
      </c>
      <c r="H71" s="66" t="s">
        <v>137</v>
      </c>
      <c r="I71" s="66" t="s">
        <v>154</v>
      </c>
      <c r="J71" s="67" t="s">
        <v>161</v>
      </c>
    </row>
    <row r="72" spans="1:10" x14ac:dyDescent="0.2">
      <c r="A72" s="66" t="s">
        <v>40</v>
      </c>
      <c r="B72" s="66" t="s">
        <v>49</v>
      </c>
      <c r="C72" s="67" t="s">
        <v>115</v>
      </c>
      <c r="D72" s="67" t="s">
        <v>426</v>
      </c>
      <c r="E72" s="66" t="s">
        <v>31</v>
      </c>
      <c r="F72" s="66" t="s">
        <v>427</v>
      </c>
      <c r="G72" s="66" t="s">
        <v>98</v>
      </c>
      <c r="H72" s="66" t="s">
        <v>137</v>
      </c>
      <c r="I72" s="66" t="s">
        <v>154</v>
      </c>
      <c r="J72" s="67" t="s">
        <v>161</v>
      </c>
    </row>
    <row r="73" spans="1:10" x14ac:dyDescent="0.2">
      <c r="A73" s="66" t="s">
        <v>40</v>
      </c>
      <c r="B73" s="66" t="s">
        <v>49</v>
      </c>
      <c r="C73" s="67" t="s">
        <v>115</v>
      </c>
      <c r="D73" s="67" t="s">
        <v>428</v>
      </c>
      <c r="E73" s="66" t="s">
        <v>31</v>
      </c>
      <c r="F73" s="66" t="s">
        <v>429</v>
      </c>
      <c r="G73" s="66" t="s">
        <v>98</v>
      </c>
      <c r="H73" s="66" t="s">
        <v>137</v>
      </c>
      <c r="I73" s="66" t="s">
        <v>154</v>
      </c>
      <c r="J73" s="67" t="s">
        <v>161</v>
      </c>
    </row>
    <row r="74" spans="1:10" x14ac:dyDescent="0.2">
      <c r="A74" s="66" t="s">
        <v>40</v>
      </c>
      <c r="B74" s="66" t="s">
        <v>49</v>
      </c>
      <c r="C74" s="67" t="s">
        <v>115</v>
      </c>
      <c r="D74" s="67" t="s">
        <v>430</v>
      </c>
      <c r="E74" s="66" t="s">
        <v>36</v>
      </c>
      <c r="F74" s="66" t="s">
        <v>431</v>
      </c>
      <c r="G74" s="66" t="s">
        <v>98</v>
      </c>
      <c r="H74" s="66" t="s">
        <v>137</v>
      </c>
      <c r="I74" s="66" t="s">
        <v>154</v>
      </c>
      <c r="J74" s="67" t="s">
        <v>161</v>
      </c>
    </row>
    <row r="75" spans="1:10" x14ac:dyDescent="0.2">
      <c r="A75" s="66" t="s">
        <v>40</v>
      </c>
      <c r="B75" s="66" t="s">
        <v>49</v>
      </c>
      <c r="C75" s="67" t="s">
        <v>115</v>
      </c>
      <c r="D75" s="67" t="s">
        <v>432</v>
      </c>
      <c r="E75" s="66" t="s">
        <v>36</v>
      </c>
      <c r="F75" s="66" t="s">
        <v>433</v>
      </c>
      <c r="G75" s="66" t="s">
        <v>98</v>
      </c>
      <c r="H75" s="66" t="s">
        <v>137</v>
      </c>
      <c r="I75" s="66" t="s">
        <v>154</v>
      </c>
      <c r="J75" s="67" t="s">
        <v>161</v>
      </c>
    </row>
    <row r="76" spans="1:10" x14ac:dyDescent="0.2">
      <c r="A76" s="66" t="s">
        <v>40</v>
      </c>
      <c r="B76" s="66" t="s">
        <v>49</v>
      </c>
      <c r="C76" s="67" t="s">
        <v>115</v>
      </c>
      <c r="D76" s="67" t="s">
        <v>434</v>
      </c>
      <c r="E76" s="66" t="s">
        <v>36</v>
      </c>
      <c r="F76" s="66" t="s">
        <v>435</v>
      </c>
      <c r="G76" s="66" t="s">
        <v>98</v>
      </c>
      <c r="H76" s="66" t="s">
        <v>137</v>
      </c>
      <c r="I76" s="66" t="s">
        <v>154</v>
      </c>
      <c r="J76" s="67" t="s">
        <v>161</v>
      </c>
    </row>
    <row r="77" spans="1:10" x14ac:dyDescent="0.2">
      <c r="A77" s="66" t="s">
        <v>40</v>
      </c>
      <c r="B77" s="66" t="s">
        <v>49</v>
      </c>
      <c r="C77" s="67" t="s">
        <v>115</v>
      </c>
      <c r="D77" s="67" t="s">
        <v>436</v>
      </c>
      <c r="E77" s="66" t="s">
        <v>31</v>
      </c>
      <c r="F77" s="66" t="s">
        <v>437</v>
      </c>
      <c r="G77" s="66" t="s">
        <v>106</v>
      </c>
      <c r="H77" s="66" t="s">
        <v>137</v>
      </c>
      <c r="I77" s="66" t="s">
        <v>154</v>
      </c>
      <c r="J77" s="67" t="s">
        <v>161</v>
      </c>
    </row>
    <row r="78" spans="1:10" x14ac:dyDescent="0.2">
      <c r="A78" s="66" t="s">
        <v>40</v>
      </c>
      <c r="B78" s="66" t="s">
        <v>49</v>
      </c>
      <c r="C78" s="67" t="s">
        <v>115</v>
      </c>
      <c r="D78" s="67" t="s">
        <v>438</v>
      </c>
      <c r="E78" s="66" t="s">
        <v>29</v>
      </c>
      <c r="F78" s="66" t="s">
        <v>439</v>
      </c>
      <c r="G78" s="66" t="s">
        <v>106</v>
      </c>
      <c r="H78" s="66" t="s">
        <v>137</v>
      </c>
      <c r="I78" s="66" t="s">
        <v>154</v>
      </c>
      <c r="J78" s="67" t="s">
        <v>161</v>
      </c>
    </row>
    <row r="79" spans="1:10" x14ac:dyDescent="0.2">
      <c r="A79" s="66" t="s">
        <v>40</v>
      </c>
      <c r="B79" s="66" t="s">
        <v>49</v>
      </c>
      <c r="C79" s="67" t="s">
        <v>115</v>
      </c>
      <c r="D79" s="67" t="s">
        <v>440</v>
      </c>
      <c r="E79" s="66" t="s">
        <v>29</v>
      </c>
      <c r="F79" s="66" t="s">
        <v>441</v>
      </c>
      <c r="G79" s="66" t="s">
        <v>106</v>
      </c>
      <c r="H79" s="66" t="s">
        <v>137</v>
      </c>
      <c r="I79" s="66" t="s">
        <v>154</v>
      </c>
      <c r="J79" s="67" t="s">
        <v>161</v>
      </c>
    </row>
    <row r="80" spans="1:10" x14ac:dyDescent="0.2">
      <c r="A80" s="66" t="s">
        <v>40</v>
      </c>
      <c r="B80" s="66" t="s">
        <v>49</v>
      </c>
      <c r="C80" s="67" t="s">
        <v>115</v>
      </c>
      <c r="D80" s="67" t="s">
        <v>442</v>
      </c>
      <c r="E80" s="66" t="s">
        <v>29</v>
      </c>
      <c r="F80" s="66" t="s">
        <v>443</v>
      </c>
      <c r="G80" s="66" t="s">
        <v>106</v>
      </c>
      <c r="H80" s="66" t="s">
        <v>137</v>
      </c>
      <c r="I80" s="66" t="s">
        <v>154</v>
      </c>
      <c r="J80" s="67" t="s">
        <v>161</v>
      </c>
    </row>
    <row r="81" spans="1:10" ht="24" x14ac:dyDescent="0.2">
      <c r="A81" s="66" t="s">
        <v>40</v>
      </c>
      <c r="B81" s="66" t="s">
        <v>49</v>
      </c>
      <c r="C81" s="67" t="s">
        <v>115</v>
      </c>
      <c r="D81" s="67" t="s">
        <v>444</v>
      </c>
      <c r="E81" s="66" t="s">
        <v>29</v>
      </c>
      <c r="F81" s="66" t="s">
        <v>445</v>
      </c>
      <c r="G81" s="66" t="s">
        <v>124</v>
      </c>
      <c r="H81" s="66" t="s">
        <v>81</v>
      </c>
      <c r="I81" s="66" t="s">
        <v>84</v>
      </c>
      <c r="J81" s="67" t="s">
        <v>111</v>
      </c>
    </row>
    <row r="82" spans="1:10" ht="24" x14ac:dyDescent="0.2">
      <c r="A82" s="66" t="s">
        <v>40</v>
      </c>
      <c r="B82" s="66" t="s">
        <v>49</v>
      </c>
      <c r="C82" s="67" t="s">
        <v>115</v>
      </c>
      <c r="D82" s="67" t="s">
        <v>446</v>
      </c>
      <c r="E82" s="66" t="s">
        <v>29</v>
      </c>
      <c r="F82" s="66" t="s">
        <v>447</v>
      </c>
      <c r="G82" s="66" t="s">
        <v>124</v>
      </c>
      <c r="H82" s="66" t="s">
        <v>81</v>
      </c>
      <c r="I82" s="66" t="s">
        <v>84</v>
      </c>
      <c r="J82" s="67" t="s">
        <v>111</v>
      </c>
    </row>
    <row r="83" spans="1:10" ht="24" x14ac:dyDescent="0.2">
      <c r="A83" s="66" t="s">
        <v>40</v>
      </c>
      <c r="B83" s="66" t="s">
        <v>49</v>
      </c>
      <c r="C83" s="67" t="s">
        <v>115</v>
      </c>
      <c r="D83" s="67" t="s">
        <v>448</v>
      </c>
      <c r="E83" s="66" t="s">
        <v>31</v>
      </c>
      <c r="F83" s="66" t="s">
        <v>449</v>
      </c>
      <c r="G83" s="66" t="s">
        <v>124</v>
      </c>
      <c r="H83" s="66" t="s">
        <v>81</v>
      </c>
      <c r="I83" s="66" t="s">
        <v>84</v>
      </c>
      <c r="J83" s="67" t="s">
        <v>111</v>
      </c>
    </row>
    <row r="84" spans="1:10" ht="24" x14ac:dyDescent="0.2">
      <c r="A84" s="66" t="s">
        <v>40</v>
      </c>
      <c r="B84" s="66" t="s">
        <v>49</v>
      </c>
      <c r="C84" s="67" t="s">
        <v>115</v>
      </c>
      <c r="D84" s="67" t="s">
        <v>450</v>
      </c>
      <c r="E84" s="66" t="s">
        <v>31</v>
      </c>
      <c r="F84" s="66" t="s">
        <v>451</v>
      </c>
      <c r="G84" s="66" t="s">
        <v>124</v>
      </c>
      <c r="H84" s="66" t="s">
        <v>81</v>
      </c>
      <c r="I84" s="66" t="s">
        <v>84</v>
      </c>
      <c r="J84" s="67" t="s">
        <v>111</v>
      </c>
    </row>
    <row r="85" spans="1:10" ht="24" x14ac:dyDescent="0.2">
      <c r="A85" s="66" t="s">
        <v>40</v>
      </c>
      <c r="B85" s="66" t="s">
        <v>49</v>
      </c>
      <c r="C85" s="67" t="s">
        <v>115</v>
      </c>
      <c r="D85" s="67" t="s">
        <v>452</v>
      </c>
      <c r="E85" s="66" t="s">
        <v>31</v>
      </c>
      <c r="F85" s="66" t="s">
        <v>453</v>
      </c>
      <c r="G85" s="66" t="s">
        <v>124</v>
      </c>
      <c r="H85" s="66" t="s">
        <v>81</v>
      </c>
      <c r="I85" s="66" t="s">
        <v>84</v>
      </c>
      <c r="J85" s="67" t="s">
        <v>111</v>
      </c>
    </row>
    <row r="86" spans="1:10" ht="24" x14ac:dyDescent="0.2">
      <c r="A86" s="66" t="s">
        <v>40</v>
      </c>
      <c r="B86" s="66" t="s">
        <v>49</v>
      </c>
      <c r="C86" s="67" t="s">
        <v>115</v>
      </c>
      <c r="D86" s="67" t="s">
        <v>454</v>
      </c>
      <c r="E86" s="66" t="s">
        <v>31</v>
      </c>
      <c r="F86" s="66" t="s">
        <v>455</v>
      </c>
      <c r="G86" s="66" t="s">
        <v>124</v>
      </c>
      <c r="H86" s="66" t="s">
        <v>81</v>
      </c>
      <c r="I86" s="66" t="s">
        <v>84</v>
      </c>
      <c r="J86" s="67" t="s">
        <v>111</v>
      </c>
    </row>
    <row r="87" spans="1:10" ht="24" x14ac:dyDescent="0.2">
      <c r="A87" s="66" t="s">
        <v>40</v>
      </c>
      <c r="B87" s="66" t="s">
        <v>49</v>
      </c>
      <c r="C87" s="67" t="s">
        <v>115</v>
      </c>
      <c r="D87" s="67" t="s">
        <v>456</v>
      </c>
      <c r="E87" s="66" t="s">
        <v>31</v>
      </c>
      <c r="F87" s="66" t="s">
        <v>457</v>
      </c>
      <c r="G87" s="66" t="s">
        <v>124</v>
      </c>
      <c r="H87" s="66" t="s">
        <v>81</v>
      </c>
      <c r="I87" s="66" t="s">
        <v>84</v>
      </c>
      <c r="J87" s="67" t="s">
        <v>111</v>
      </c>
    </row>
    <row r="88" spans="1:10" ht="24" x14ac:dyDescent="0.2">
      <c r="A88" s="66" t="s">
        <v>40</v>
      </c>
      <c r="B88" s="66" t="s">
        <v>49</v>
      </c>
      <c r="C88" s="67" t="s">
        <v>115</v>
      </c>
      <c r="D88" s="67" t="s">
        <v>458</v>
      </c>
      <c r="E88" s="66" t="s">
        <v>31</v>
      </c>
      <c r="F88" s="66" t="s">
        <v>459</v>
      </c>
      <c r="G88" s="66" t="s">
        <v>124</v>
      </c>
      <c r="H88" s="66" t="s">
        <v>81</v>
      </c>
      <c r="I88" s="66" t="s">
        <v>84</v>
      </c>
      <c r="J88" s="67" t="s">
        <v>111</v>
      </c>
    </row>
    <row r="89" spans="1:10" ht="24" x14ac:dyDescent="0.2">
      <c r="A89" s="66" t="s">
        <v>40</v>
      </c>
      <c r="B89" s="66" t="s">
        <v>49</v>
      </c>
      <c r="C89" s="67" t="s">
        <v>115</v>
      </c>
      <c r="D89" s="67" t="s">
        <v>460</v>
      </c>
      <c r="E89" s="66" t="s">
        <v>31</v>
      </c>
      <c r="F89" s="66" t="s">
        <v>461</v>
      </c>
      <c r="G89" s="66" t="s">
        <v>124</v>
      </c>
      <c r="H89" s="66" t="s">
        <v>81</v>
      </c>
      <c r="I89" s="66" t="s">
        <v>84</v>
      </c>
      <c r="J89" s="67" t="s">
        <v>111</v>
      </c>
    </row>
    <row r="90" spans="1:10" x14ac:dyDescent="0.2">
      <c r="A90" s="66" t="s">
        <v>40</v>
      </c>
      <c r="B90" s="66" t="s">
        <v>49</v>
      </c>
      <c r="C90" s="67" t="s">
        <v>115</v>
      </c>
      <c r="D90" s="67" t="s">
        <v>462</v>
      </c>
      <c r="E90" s="66" t="s">
        <v>23</v>
      </c>
      <c r="F90" s="66" t="s">
        <v>463</v>
      </c>
      <c r="G90" s="66" t="s">
        <v>134</v>
      </c>
      <c r="H90" s="66" t="s">
        <v>85</v>
      </c>
      <c r="I90" s="66" t="s">
        <v>84</v>
      </c>
      <c r="J90" s="67" t="s">
        <v>159</v>
      </c>
    </row>
    <row r="91" spans="1:10" x14ac:dyDescent="0.2">
      <c r="A91" s="66" t="s">
        <v>40</v>
      </c>
      <c r="B91" s="66" t="s">
        <v>49</v>
      </c>
      <c r="C91" s="67" t="s">
        <v>115</v>
      </c>
      <c r="D91" s="67" t="s">
        <v>464</v>
      </c>
      <c r="E91" s="66" t="s">
        <v>36</v>
      </c>
      <c r="F91" s="66" t="s">
        <v>465</v>
      </c>
      <c r="G91" s="66" t="s">
        <v>98</v>
      </c>
      <c r="H91" s="66" t="s">
        <v>137</v>
      </c>
      <c r="I91" s="66" t="s">
        <v>154</v>
      </c>
      <c r="J91" s="67" t="s">
        <v>161</v>
      </c>
    </row>
    <row r="92" spans="1:10" x14ac:dyDescent="0.2">
      <c r="A92" s="66" t="s">
        <v>40</v>
      </c>
      <c r="B92" s="66" t="s">
        <v>49</v>
      </c>
      <c r="C92" s="67" t="s">
        <v>115</v>
      </c>
      <c r="D92" s="67" t="s">
        <v>466</v>
      </c>
      <c r="E92" s="66" t="s">
        <v>31</v>
      </c>
      <c r="F92" s="66" t="s">
        <v>467</v>
      </c>
      <c r="G92" s="66" t="s">
        <v>99</v>
      </c>
      <c r="H92" s="66" t="s">
        <v>175</v>
      </c>
      <c r="I92" s="66" t="s">
        <v>176</v>
      </c>
      <c r="J92" s="67" t="s">
        <v>143</v>
      </c>
    </row>
    <row r="93" spans="1:10" x14ac:dyDescent="0.2">
      <c r="A93" s="66" t="s">
        <v>40</v>
      </c>
      <c r="B93" s="66" t="s">
        <v>49</v>
      </c>
      <c r="C93" s="67" t="s">
        <v>115</v>
      </c>
      <c r="D93" s="67" t="s">
        <v>468</v>
      </c>
      <c r="E93" s="66" t="s">
        <v>31</v>
      </c>
      <c r="F93" s="66" t="s">
        <v>469</v>
      </c>
      <c r="G93" s="66" t="s">
        <v>106</v>
      </c>
      <c r="H93" s="66" t="s">
        <v>137</v>
      </c>
      <c r="I93" s="66" t="s">
        <v>154</v>
      </c>
      <c r="J93" s="67" t="s">
        <v>161</v>
      </c>
    </row>
    <row r="94" spans="1:10" x14ac:dyDescent="0.2">
      <c r="A94" s="66" t="s">
        <v>40</v>
      </c>
      <c r="B94" s="66" t="s">
        <v>49</v>
      </c>
      <c r="C94" s="67" t="s">
        <v>115</v>
      </c>
      <c r="D94" s="67" t="s">
        <v>470</v>
      </c>
      <c r="E94" s="66" t="s">
        <v>31</v>
      </c>
      <c r="F94" s="66" t="s">
        <v>471</v>
      </c>
      <c r="G94" s="66" t="s">
        <v>106</v>
      </c>
      <c r="H94" s="66" t="s">
        <v>137</v>
      </c>
      <c r="I94" s="66" t="s">
        <v>154</v>
      </c>
      <c r="J94" s="67" t="s">
        <v>161</v>
      </c>
    </row>
    <row r="95" spans="1:10" x14ac:dyDescent="0.2">
      <c r="A95" s="66" t="s">
        <v>40</v>
      </c>
      <c r="B95" s="66" t="s">
        <v>49</v>
      </c>
      <c r="C95" s="67" t="s">
        <v>115</v>
      </c>
      <c r="D95" s="67" t="s">
        <v>472</v>
      </c>
      <c r="E95" s="66" t="s">
        <v>31</v>
      </c>
      <c r="F95" s="66" t="s">
        <v>473</v>
      </c>
      <c r="G95" s="66" t="s">
        <v>106</v>
      </c>
      <c r="H95" s="66" t="s">
        <v>137</v>
      </c>
      <c r="I95" s="66" t="s">
        <v>154</v>
      </c>
      <c r="J95" s="67" t="s">
        <v>161</v>
      </c>
    </row>
    <row r="96" spans="1:10" x14ac:dyDescent="0.2">
      <c r="A96" s="66" t="s">
        <v>40</v>
      </c>
      <c r="B96" s="66" t="s">
        <v>49</v>
      </c>
      <c r="C96" s="67" t="s">
        <v>115</v>
      </c>
      <c r="D96" s="67" t="s">
        <v>474</v>
      </c>
      <c r="E96" s="66" t="s">
        <v>31</v>
      </c>
      <c r="F96" s="66" t="s">
        <v>475</v>
      </c>
      <c r="G96" s="66" t="s">
        <v>106</v>
      </c>
      <c r="H96" s="66" t="s">
        <v>137</v>
      </c>
      <c r="I96" s="66" t="s">
        <v>154</v>
      </c>
      <c r="J96" s="67" t="s">
        <v>161</v>
      </c>
    </row>
    <row r="97" spans="1:10" x14ac:dyDescent="0.2">
      <c r="A97" s="66" t="s">
        <v>40</v>
      </c>
      <c r="B97" s="66" t="s">
        <v>49</v>
      </c>
      <c r="C97" s="67" t="s">
        <v>115</v>
      </c>
      <c r="D97" s="67" t="s">
        <v>476</v>
      </c>
      <c r="E97" s="66" t="s">
        <v>31</v>
      </c>
      <c r="F97" s="66" t="s">
        <v>477</v>
      </c>
      <c r="G97" s="66" t="s">
        <v>106</v>
      </c>
      <c r="H97" s="66" t="s">
        <v>137</v>
      </c>
      <c r="I97" s="66" t="s">
        <v>154</v>
      </c>
      <c r="J97" s="67" t="s">
        <v>161</v>
      </c>
    </row>
    <row r="98" spans="1:10" x14ac:dyDescent="0.2">
      <c r="A98" s="66" t="s">
        <v>40</v>
      </c>
      <c r="B98" s="66" t="s">
        <v>49</v>
      </c>
      <c r="C98" s="67" t="s">
        <v>115</v>
      </c>
      <c r="D98" s="67" t="s">
        <v>478</v>
      </c>
      <c r="E98" s="66" t="s">
        <v>31</v>
      </c>
      <c r="F98" s="66" t="s">
        <v>479</v>
      </c>
      <c r="G98" s="66" t="s">
        <v>106</v>
      </c>
      <c r="H98" s="66" t="s">
        <v>137</v>
      </c>
      <c r="I98" s="66" t="s">
        <v>154</v>
      </c>
      <c r="J98" s="67" t="s">
        <v>161</v>
      </c>
    </row>
    <row r="99" spans="1:10" x14ac:dyDescent="0.2">
      <c r="A99" s="66" t="s">
        <v>40</v>
      </c>
      <c r="B99" s="66" t="s">
        <v>49</v>
      </c>
      <c r="C99" s="67" t="s">
        <v>115</v>
      </c>
      <c r="D99" s="67" t="s">
        <v>480</v>
      </c>
      <c r="E99" s="66" t="s">
        <v>29</v>
      </c>
      <c r="F99" s="66" t="s">
        <v>481</v>
      </c>
      <c r="G99" s="66" t="s">
        <v>106</v>
      </c>
      <c r="H99" s="66" t="s">
        <v>137</v>
      </c>
      <c r="I99" s="66" t="s">
        <v>154</v>
      </c>
      <c r="J99" s="67" t="s">
        <v>161</v>
      </c>
    </row>
    <row r="100" spans="1:10" x14ac:dyDescent="0.2">
      <c r="A100" s="66" t="s">
        <v>40</v>
      </c>
      <c r="B100" s="66" t="s">
        <v>49</v>
      </c>
      <c r="C100" s="67" t="s">
        <v>115</v>
      </c>
      <c r="D100" s="67" t="s">
        <v>482</v>
      </c>
      <c r="E100" s="66" t="s">
        <v>29</v>
      </c>
      <c r="F100" s="66" t="s">
        <v>483</v>
      </c>
      <c r="G100" s="66" t="s">
        <v>106</v>
      </c>
      <c r="H100" s="66" t="s">
        <v>137</v>
      </c>
      <c r="I100" s="66" t="s">
        <v>154</v>
      </c>
      <c r="J100" s="67" t="s">
        <v>161</v>
      </c>
    </row>
    <row r="101" spans="1:10" x14ac:dyDescent="0.2">
      <c r="A101" s="66" t="s">
        <v>40</v>
      </c>
      <c r="B101" s="66" t="s">
        <v>49</v>
      </c>
      <c r="C101" s="67" t="s">
        <v>115</v>
      </c>
      <c r="D101" s="67" t="s">
        <v>484</v>
      </c>
      <c r="E101" s="66" t="s">
        <v>29</v>
      </c>
      <c r="F101" s="66" t="s">
        <v>485</v>
      </c>
      <c r="G101" s="66" t="s">
        <v>106</v>
      </c>
      <c r="H101" s="66" t="s">
        <v>137</v>
      </c>
      <c r="I101" s="66" t="s">
        <v>154</v>
      </c>
      <c r="J101" s="67" t="s">
        <v>161</v>
      </c>
    </row>
    <row r="102" spans="1:10" x14ac:dyDescent="0.2">
      <c r="A102" s="66" t="s">
        <v>40</v>
      </c>
      <c r="B102" s="66" t="s">
        <v>49</v>
      </c>
      <c r="C102" s="67" t="s">
        <v>115</v>
      </c>
      <c r="D102" s="67" t="s">
        <v>486</v>
      </c>
      <c r="E102" s="66" t="s">
        <v>31</v>
      </c>
      <c r="F102" s="66" t="s">
        <v>487</v>
      </c>
      <c r="G102" s="66" t="s">
        <v>106</v>
      </c>
      <c r="H102" s="66" t="s">
        <v>137</v>
      </c>
      <c r="I102" s="66" t="s">
        <v>154</v>
      </c>
      <c r="J102" s="67" t="s">
        <v>161</v>
      </c>
    </row>
    <row r="103" spans="1:10" x14ac:dyDescent="0.2">
      <c r="A103" s="66" t="s">
        <v>40</v>
      </c>
      <c r="B103" s="66" t="s">
        <v>49</v>
      </c>
      <c r="C103" s="67" t="s">
        <v>115</v>
      </c>
      <c r="D103" s="67" t="s">
        <v>488</v>
      </c>
      <c r="E103" s="66" t="s">
        <v>31</v>
      </c>
      <c r="F103" s="66" t="s">
        <v>489</v>
      </c>
      <c r="G103" s="66" t="s">
        <v>106</v>
      </c>
      <c r="H103" s="66" t="s">
        <v>137</v>
      </c>
      <c r="I103" s="66" t="s">
        <v>154</v>
      </c>
      <c r="J103" s="67" t="s">
        <v>161</v>
      </c>
    </row>
    <row r="104" spans="1:10" x14ac:dyDescent="0.2">
      <c r="A104" s="66" t="s">
        <v>40</v>
      </c>
      <c r="B104" s="66" t="s">
        <v>49</v>
      </c>
      <c r="C104" s="67" t="s">
        <v>115</v>
      </c>
      <c r="D104" s="67" t="s">
        <v>490</v>
      </c>
      <c r="E104" s="66" t="s">
        <v>36</v>
      </c>
      <c r="F104" s="66" t="s">
        <v>491</v>
      </c>
      <c r="G104" s="66" t="s">
        <v>106</v>
      </c>
      <c r="H104" s="66" t="s">
        <v>137</v>
      </c>
      <c r="I104" s="66" t="s">
        <v>154</v>
      </c>
      <c r="J104" s="67" t="s">
        <v>161</v>
      </c>
    </row>
    <row r="105" spans="1:10" x14ac:dyDescent="0.2">
      <c r="A105" s="66" t="s">
        <v>40</v>
      </c>
      <c r="B105" s="66" t="s">
        <v>49</v>
      </c>
      <c r="C105" s="67" t="s">
        <v>115</v>
      </c>
      <c r="D105" s="67" t="s">
        <v>492</v>
      </c>
      <c r="E105" s="66" t="s">
        <v>31</v>
      </c>
      <c r="F105" s="66" t="s">
        <v>493</v>
      </c>
      <c r="G105" s="66" t="s">
        <v>98</v>
      </c>
      <c r="H105" s="66" t="s">
        <v>137</v>
      </c>
      <c r="I105" s="66" t="s">
        <v>154</v>
      </c>
      <c r="J105" s="67" t="s">
        <v>161</v>
      </c>
    </row>
    <row r="106" spans="1:10" x14ac:dyDescent="0.2">
      <c r="A106" s="66" t="s">
        <v>40</v>
      </c>
      <c r="B106" s="66" t="s">
        <v>49</v>
      </c>
      <c r="C106" s="67" t="s">
        <v>115</v>
      </c>
      <c r="D106" s="67" t="s">
        <v>494</v>
      </c>
      <c r="E106" s="66" t="s">
        <v>36</v>
      </c>
      <c r="F106" s="66" t="s">
        <v>495</v>
      </c>
      <c r="G106" s="66" t="s">
        <v>98</v>
      </c>
      <c r="H106" s="66" t="s">
        <v>137</v>
      </c>
      <c r="I106" s="66" t="s">
        <v>154</v>
      </c>
      <c r="J106" s="67" t="s">
        <v>161</v>
      </c>
    </row>
    <row r="107" spans="1:10" x14ac:dyDescent="0.2">
      <c r="A107" s="66" t="s">
        <v>40</v>
      </c>
      <c r="B107" s="66" t="s">
        <v>49</v>
      </c>
      <c r="C107" s="67" t="s">
        <v>115</v>
      </c>
      <c r="D107" s="67" t="s">
        <v>496</v>
      </c>
      <c r="E107" s="66" t="s">
        <v>36</v>
      </c>
      <c r="F107" s="66" t="s">
        <v>497</v>
      </c>
      <c r="G107" s="66" t="s">
        <v>98</v>
      </c>
      <c r="H107" s="66" t="s">
        <v>137</v>
      </c>
      <c r="I107" s="66" t="s">
        <v>154</v>
      </c>
      <c r="J107" s="67" t="s">
        <v>161</v>
      </c>
    </row>
    <row r="108" spans="1:10" x14ac:dyDescent="0.2">
      <c r="A108" s="66" t="s">
        <v>40</v>
      </c>
      <c r="B108" s="66" t="s">
        <v>49</v>
      </c>
      <c r="C108" s="67" t="s">
        <v>115</v>
      </c>
      <c r="D108" s="67" t="s">
        <v>498</v>
      </c>
      <c r="E108" s="66" t="s">
        <v>31</v>
      </c>
      <c r="F108" s="66" t="s">
        <v>499</v>
      </c>
      <c r="G108" s="66" t="s">
        <v>106</v>
      </c>
      <c r="H108" s="66" t="s">
        <v>137</v>
      </c>
      <c r="I108" s="66" t="s">
        <v>154</v>
      </c>
      <c r="J108" s="67" t="s">
        <v>161</v>
      </c>
    </row>
    <row r="109" spans="1:10" ht="24" x14ac:dyDescent="0.2">
      <c r="A109" s="66" t="s">
        <v>40</v>
      </c>
      <c r="B109" s="66" t="s">
        <v>49</v>
      </c>
      <c r="C109" s="67" t="s">
        <v>115</v>
      </c>
      <c r="D109" s="67" t="s">
        <v>500</v>
      </c>
      <c r="E109" s="66" t="s">
        <v>36</v>
      </c>
      <c r="F109" s="66" t="s">
        <v>501</v>
      </c>
      <c r="G109" s="66" t="s">
        <v>106</v>
      </c>
      <c r="H109" s="66" t="s">
        <v>137</v>
      </c>
      <c r="I109" s="66" t="s">
        <v>154</v>
      </c>
      <c r="J109" s="67" t="s">
        <v>161</v>
      </c>
    </row>
    <row r="110" spans="1:10" x14ac:dyDescent="0.2">
      <c r="A110" s="66" t="s">
        <v>40</v>
      </c>
      <c r="B110" s="66" t="s">
        <v>49</v>
      </c>
      <c r="C110" s="67" t="s">
        <v>115</v>
      </c>
      <c r="D110" s="67" t="s">
        <v>502</v>
      </c>
      <c r="E110" s="66" t="s">
        <v>36</v>
      </c>
      <c r="F110" s="66" t="s">
        <v>503</v>
      </c>
      <c r="G110" s="66" t="s">
        <v>106</v>
      </c>
      <c r="H110" s="66" t="s">
        <v>135</v>
      </c>
      <c r="I110" s="66" t="s">
        <v>82</v>
      </c>
      <c r="J110" s="67" t="s">
        <v>136</v>
      </c>
    </row>
    <row r="111" spans="1:10" x14ac:dyDescent="0.2">
      <c r="A111" s="66" t="s">
        <v>40</v>
      </c>
      <c r="B111" s="66" t="s">
        <v>49</v>
      </c>
      <c r="C111" s="67" t="s">
        <v>115</v>
      </c>
      <c r="D111" s="67" t="s">
        <v>504</v>
      </c>
      <c r="E111" s="66" t="s">
        <v>36</v>
      </c>
      <c r="F111" s="66" t="s">
        <v>505</v>
      </c>
      <c r="G111" s="66" t="s">
        <v>106</v>
      </c>
      <c r="H111" s="66" t="s">
        <v>135</v>
      </c>
      <c r="I111" s="66" t="s">
        <v>82</v>
      </c>
      <c r="J111" s="67" t="s">
        <v>136</v>
      </c>
    </row>
    <row r="112" spans="1:10" x14ac:dyDescent="0.2">
      <c r="A112" s="66" t="s">
        <v>40</v>
      </c>
      <c r="B112" s="66" t="s">
        <v>49</v>
      </c>
      <c r="C112" s="67" t="s">
        <v>115</v>
      </c>
      <c r="D112" s="67" t="s">
        <v>506</v>
      </c>
      <c r="E112" s="66" t="s">
        <v>29</v>
      </c>
      <c r="F112" s="66" t="s">
        <v>507</v>
      </c>
      <c r="G112" s="66" t="s">
        <v>98</v>
      </c>
      <c r="H112" s="66" t="s">
        <v>137</v>
      </c>
      <c r="I112" s="66" t="s">
        <v>154</v>
      </c>
      <c r="J112" s="67" t="s">
        <v>161</v>
      </c>
    </row>
    <row r="113" spans="1:10" x14ac:dyDescent="0.2">
      <c r="A113" s="66" t="s">
        <v>40</v>
      </c>
      <c r="B113" s="66" t="s">
        <v>49</v>
      </c>
      <c r="C113" s="67" t="s">
        <v>115</v>
      </c>
      <c r="D113" s="67" t="s">
        <v>508</v>
      </c>
      <c r="E113" s="66" t="s">
        <v>23</v>
      </c>
      <c r="F113" s="66" t="s">
        <v>509</v>
      </c>
      <c r="G113" s="66" t="s">
        <v>134</v>
      </c>
      <c r="H113" s="66" t="s">
        <v>85</v>
      </c>
      <c r="I113" s="66" t="s">
        <v>84</v>
      </c>
      <c r="J113" s="67" t="s">
        <v>159</v>
      </c>
    </row>
    <row r="114" spans="1:10" x14ac:dyDescent="0.2">
      <c r="A114" s="66" t="s">
        <v>40</v>
      </c>
      <c r="B114" s="66" t="s">
        <v>49</v>
      </c>
      <c r="C114" s="67" t="s">
        <v>115</v>
      </c>
      <c r="D114" s="67" t="s">
        <v>510</v>
      </c>
      <c r="E114" s="66" t="s">
        <v>36</v>
      </c>
      <c r="F114" s="66" t="s">
        <v>511</v>
      </c>
      <c r="G114" s="66" t="s">
        <v>134</v>
      </c>
      <c r="H114" s="66" t="s">
        <v>137</v>
      </c>
      <c r="I114" s="66" t="s">
        <v>154</v>
      </c>
      <c r="J114" s="67" t="s">
        <v>161</v>
      </c>
    </row>
    <row r="115" spans="1:10" ht="24" x14ac:dyDescent="0.2">
      <c r="A115" s="66" t="s">
        <v>40</v>
      </c>
      <c r="B115" s="66" t="s">
        <v>49</v>
      </c>
      <c r="C115" s="67" t="s">
        <v>115</v>
      </c>
      <c r="D115" s="67" t="s">
        <v>512</v>
      </c>
      <c r="E115" s="66" t="s">
        <v>31</v>
      </c>
      <c r="F115" s="66" t="s">
        <v>513</v>
      </c>
      <c r="G115" s="66" t="s">
        <v>120</v>
      </c>
      <c r="H115" s="66" t="s">
        <v>87</v>
      </c>
      <c r="I115" s="66" t="s">
        <v>88</v>
      </c>
      <c r="J115" s="67" t="s">
        <v>111</v>
      </c>
    </row>
    <row r="116" spans="1:10" ht="24" x14ac:dyDescent="0.2">
      <c r="A116" s="66" t="s">
        <v>40</v>
      </c>
      <c r="B116" s="66" t="s">
        <v>49</v>
      </c>
      <c r="C116" s="67" t="s">
        <v>115</v>
      </c>
      <c r="D116" s="67" t="s">
        <v>514</v>
      </c>
      <c r="E116" s="66" t="s">
        <v>31</v>
      </c>
      <c r="F116" s="66" t="s">
        <v>515</v>
      </c>
      <c r="G116" s="66" t="s">
        <v>120</v>
      </c>
      <c r="H116" s="66" t="s">
        <v>87</v>
      </c>
      <c r="I116" s="66" t="s">
        <v>88</v>
      </c>
      <c r="J116" s="67" t="s">
        <v>111</v>
      </c>
    </row>
    <row r="117" spans="1:10" ht="24" x14ac:dyDescent="0.2">
      <c r="A117" s="66" t="s">
        <v>40</v>
      </c>
      <c r="B117" s="66" t="s">
        <v>49</v>
      </c>
      <c r="C117" s="67" t="s">
        <v>115</v>
      </c>
      <c r="D117" s="67" t="s">
        <v>516</v>
      </c>
      <c r="E117" s="66" t="s">
        <v>31</v>
      </c>
      <c r="F117" s="66" t="s">
        <v>517</v>
      </c>
      <c r="G117" s="66" t="s">
        <v>120</v>
      </c>
      <c r="H117" s="66" t="s">
        <v>87</v>
      </c>
      <c r="I117" s="66" t="s">
        <v>88</v>
      </c>
      <c r="J117" s="67" t="s">
        <v>111</v>
      </c>
    </row>
    <row r="118" spans="1:10" ht="24" x14ac:dyDescent="0.2">
      <c r="A118" s="66" t="s">
        <v>40</v>
      </c>
      <c r="B118" s="66" t="s">
        <v>49</v>
      </c>
      <c r="C118" s="67" t="s">
        <v>115</v>
      </c>
      <c r="D118" s="67" t="s">
        <v>518</v>
      </c>
      <c r="E118" s="66" t="s">
        <v>31</v>
      </c>
      <c r="F118" s="66" t="s">
        <v>519</v>
      </c>
      <c r="G118" s="66" t="s">
        <v>120</v>
      </c>
      <c r="H118" s="66" t="s">
        <v>87</v>
      </c>
      <c r="I118" s="66" t="s">
        <v>88</v>
      </c>
      <c r="J118" s="67" t="s">
        <v>111</v>
      </c>
    </row>
    <row r="119" spans="1:10" ht="24" x14ac:dyDescent="0.2">
      <c r="A119" s="66" t="s">
        <v>40</v>
      </c>
      <c r="B119" s="66" t="s">
        <v>49</v>
      </c>
      <c r="C119" s="67" t="s">
        <v>115</v>
      </c>
      <c r="D119" s="67" t="s">
        <v>520</v>
      </c>
      <c r="E119" s="66" t="s">
        <v>31</v>
      </c>
      <c r="F119" s="66" t="s">
        <v>521</v>
      </c>
      <c r="G119" s="66" t="s">
        <v>104</v>
      </c>
      <c r="H119" s="66" t="s">
        <v>81</v>
      </c>
      <c r="I119" s="66" t="s">
        <v>84</v>
      </c>
      <c r="J119" s="67" t="s">
        <v>111</v>
      </c>
    </row>
    <row r="120" spans="1:10" x14ac:dyDescent="0.2">
      <c r="A120" s="66" t="s">
        <v>40</v>
      </c>
      <c r="B120" s="66" t="s">
        <v>49</v>
      </c>
      <c r="C120" s="67" t="s">
        <v>115</v>
      </c>
      <c r="D120" s="67" t="s">
        <v>522</v>
      </c>
      <c r="E120" s="66" t="s">
        <v>23</v>
      </c>
      <c r="F120" s="66" t="s">
        <v>523</v>
      </c>
      <c r="G120" s="66" t="s">
        <v>133</v>
      </c>
      <c r="H120" s="66" t="s">
        <v>89</v>
      </c>
      <c r="I120" s="66" t="s">
        <v>82</v>
      </c>
      <c r="J120" s="67" t="s">
        <v>136</v>
      </c>
    </row>
    <row r="121" spans="1:10" x14ac:dyDescent="0.2">
      <c r="A121" s="66" t="s">
        <v>40</v>
      </c>
      <c r="B121" s="66" t="s">
        <v>49</v>
      </c>
      <c r="C121" s="67" t="s">
        <v>115</v>
      </c>
      <c r="D121" s="67" t="s">
        <v>524</v>
      </c>
      <c r="E121" s="66" t="s">
        <v>23</v>
      </c>
      <c r="F121" s="66" t="s">
        <v>525</v>
      </c>
      <c r="G121" s="66" t="s">
        <v>162</v>
      </c>
      <c r="H121" s="66" t="s">
        <v>85</v>
      </c>
      <c r="I121" s="66" t="s">
        <v>84</v>
      </c>
      <c r="J121" s="67" t="s">
        <v>159</v>
      </c>
    </row>
    <row r="122" spans="1:10" ht="24" x14ac:dyDescent="0.2">
      <c r="A122" s="66" t="s">
        <v>40</v>
      </c>
      <c r="B122" s="66" t="s">
        <v>49</v>
      </c>
      <c r="C122" s="67" t="s">
        <v>526</v>
      </c>
      <c r="D122" s="67" t="s">
        <v>527</v>
      </c>
      <c r="E122" s="66" t="s">
        <v>23</v>
      </c>
      <c r="F122" s="66" t="s">
        <v>528</v>
      </c>
      <c r="G122" s="66" t="s">
        <v>118</v>
      </c>
      <c r="H122" s="66" t="s">
        <v>153</v>
      </c>
      <c r="I122" s="66" t="s">
        <v>93</v>
      </c>
      <c r="J122" s="67" t="s">
        <v>111</v>
      </c>
    </row>
    <row r="123" spans="1:10" ht="24" x14ac:dyDescent="0.2">
      <c r="A123" s="66" t="s">
        <v>40</v>
      </c>
      <c r="B123" s="66" t="s">
        <v>49</v>
      </c>
      <c r="C123" s="67" t="s">
        <v>160</v>
      </c>
      <c r="D123" s="67" t="s">
        <v>529</v>
      </c>
      <c r="E123" s="66" t="s">
        <v>23</v>
      </c>
      <c r="F123" s="66" t="s">
        <v>530</v>
      </c>
      <c r="G123" s="66" t="s">
        <v>149</v>
      </c>
      <c r="H123" s="66" t="s">
        <v>89</v>
      </c>
      <c r="I123" s="66" t="s">
        <v>91</v>
      </c>
      <c r="J123" s="67" t="s">
        <v>177</v>
      </c>
    </row>
    <row r="124" spans="1:10" ht="24" x14ac:dyDescent="0.2">
      <c r="A124" s="66" t="s">
        <v>40</v>
      </c>
      <c r="B124" s="66" t="s">
        <v>49</v>
      </c>
      <c r="C124" s="67" t="s">
        <v>160</v>
      </c>
      <c r="D124" s="67" t="s">
        <v>531</v>
      </c>
      <c r="E124" s="66" t="s">
        <v>23</v>
      </c>
      <c r="F124" s="66" t="s">
        <v>532</v>
      </c>
      <c r="G124" s="66" t="s">
        <v>103</v>
      </c>
      <c r="H124" s="66" t="s">
        <v>89</v>
      </c>
      <c r="I124" s="66" t="s">
        <v>154</v>
      </c>
      <c r="J124" s="67" t="s">
        <v>184</v>
      </c>
    </row>
    <row r="125" spans="1:10" x14ac:dyDescent="0.2">
      <c r="A125" s="66" t="s">
        <v>40</v>
      </c>
      <c r="B125" s="66" t="s">
        <v>49</v>
      </c>
      <c r="C125" s="67" t="s">
        <v>169</v>
      </c>
      <c r="D125" s="67" t="s">
        <v>533</v>
      </c>
      <c r="E125" s="66" t="s">
        <v>23</v>
      </c>
      <c r="F125" s="66" t="s">
        <v>534</v>
      </c>
      <c r="G125" s="66" t="s">
        <v>199</v>
      </c>
      <c r="H125" s="66" t="s">
        <v>83</v>
      </c>
      <c r="I125" s="66" t="s">
        <v>82</v>
      </c>
      <c r="J125" s="67" t="s">
        <v>116</v>
      </c>
    </row>
    <row r="126" spans="1:10" x14ac:dyDescent="0.2">
      <c r="A126" s="66" t="s">
        <v>40</v>
      </c>
      <c r="B126" s="66" t="s">
        <v>49</v>
      </c>
      <c r="C126" s="67" t="s">
        <v>169</v>
      </c>
      <c r="D126" s="67" t="s">
        <v>535</v>
      </c>
      <c r="E126" s="66" t="s">
        <v>23</v>
      </c>
      <c r="F126" s="66" t="s">
        <v>536</v>
      </c>
      <c r="G126" s="66" t="s">
        <v>199</v>
      </c>
      <c r="H126" s="66" t="s">
        <v>83</v>
      </c>
      <c r="I126" s="66" t="s">
        <v>82</v>
      </c>
      <c r="J126" s="67" t="s">
        <v>116</v>
      </c>
    </row>
    <row r="127" spans="1:10" ht="24" x14ac:dyDescent="0.2">
      <c r="A127" s="66" t="s">
        <v>40</v>
      </c>
      <c r="B127" s="66" t="s">
        <v>49</v>
      </c>
      <c r="C127" s="67" t="s">
        <v>537</v>
      </c>
      <c r="D127" s="67" t="s">
        <v>538</v>
      </c>
      <c r="E127" s="66" t="s">
        <v>29</v>
      </c>
      <c r="F127" s="66" t="s">
        <v>539</v>
      </c>
      <c r="G127" s="66" t="s">
        <v>156</v>
      </c>
      <c r="H127" s="66" t="s">
        <v>137</v>
      </c>
      <c r="I127" s="66" t="s">
        <v>154</v>
      </c>
      <c r="J127" s="67" t="s">
        <v>540</v>
      </c>
    </row>
    <row r="128" spans="1:10" ht="24" x14ac:dyDescent="0.2">
      <c r="A128" s="66" t="s">
        <v>40</v>
      </c>
      <c r="B128" s="66" t="s">
        <v>49</v>
      </c>
      <c r="C128" s="67" t="s">
        <v>537</v>
      </c>
      <c r="D128" s="67" t="s">
        <v>541</v>
      </c>
      <c r="E128" s="66" t="s">
        <v>79</v>
      </c>
      <c r="F128" s="66" t="s">
        <v>542</v>
      </c>
      <c r="G128" s="66" t="s">
        <v>162</v>
      </c>
      <c r="H128" s="66" t="s">
        <v>137</v>
      </c>
      <c r="I128" s="66" t="s">
        <v>543</v>
      </c>
      <c r="J128" s="67" t="s">
        <v>540</v>
      </c>
    </row>
    <row r="129" spans="1:10" x14ac:dyDescent="0.2">
      <c r="A129" s="66" t="s">
        <v>40</v>
      </c>
      <c r="B129" s="66" t="s">
        <v>49</v>
      </c>
      <c r="C129" s="67" t="s">
        <v>544</v>
      </c>
      <c r="D129" s="67" t="s">
        <v>545</v>
      </c>
      <c r="E129" s="66" t="s">
        <v>23</v>
      </c>
      <c r="F129" s="66" t="s">
        <v>546</v>
      </c>
      <c r="G129" s="66" t="s">
        <v>170</v>
      </c>
      <c r="H129" s="66" t="s">
        <v>137</v>
      </c>
      <c r="I129" s="66" t="s">
        <v>91</v>
      </c>
      <c r="J129" s="67" t="s">
        <v>177</v>
      </c>
    </row>
    <row r="130" spans="1:10" x14ac:dyDescent="0.2">
      <c r="A130" s="66" t="s">
        <v>40</v>
      </c>
      <c r="B130" s="66" t="s">
        <v>48</v>
      </c>
      <c r="C130" s="67" t="s">
        <v>108</v>
      </c>
      <c r="D130" s="67" t="s">
        <v>547</v>
      </c>
      <c r="E130" s="66" t="s">
        <v>36</v>
      </c>
      <c r="F130" s="66" t="s">
        <v>548</v>
      </c>
      <c r="G130" s="66" t="s">
        <v>125</v>
      </c>
      <c r="H130" s="66" t="s">
        <v>137</v>
      </c>
      <c r="I130" s="66" t="s">
        <v>82</v>
      </c>
      <c r="J130" s="67" t="s">
        <v>132</v>
      </c>
    </row>
    <row r="131" spans="1:10" x14ac:dyDescent="0.2">
      <c r="A131" s="66" t="s">
        <v>40</v>
      </c>
      <c r="B131" s="66" t="s">
        <v>48</v>
      </c>
      <c r="C131" s="67" t="s">
        <v>108</v>
      </c>
      <c r="D131" s="67" t="s">
        <v>549</v>
      </c>
      <c r="E131" s="66" t="s">
        <v>79</v>
      </c>
      <c r="F131" s="66" t="s">
        <v>550</v>
      </c>
      <c r="G131" s="66" t="s">
        <v>101</v>
      </c>
      <c r="H131" s="66" t="s">
        <v>83</v>
      </c>
      <c r="I131" s="66" t="s">
        <v>82</v>
      </c>
      <c r="J131" s="67" t="s">
        <v>132</v>
      </c>
    </row>
    <row r="132" spans="1:10" x14ac:dyDescent="0.2">
      <c r="A132" s="66" t="s">
        <v>40</v>
      </c>
      <c r="B132" s="66" t="s">
        <v>48</v>
      </c>
      <c r="C132" s="67" t="s">
        <v>108</v>
      </c>
      <c r="D132" s="67" t="s">
        <v>551</v>
      </c>
      <c r="E132" s="66" t="s">
        <v>79</v>
      </c>
      <c r="F132" s="66" t="s">
        <v>552</v>
      </c>
      <c r="G132" s="66" t="s">
        <v>103</v>
      </c>
      <c r="H132" s="66" t="s">
        <v>83</v>
      </c>
      <c r="I132" s="66" t="s">
        <v>82</v>
      </c>
      <c r="J132" s="67" t="s">
        <v>132</v>
      </c>
    </row>
    <row r="133" spans="1:10" x14ac:dyDescent="0.2">
      <c r="A133" s="66" t="s">
        <v>40</v>
      </c>
      <c r="B133" s="66" t="s">
        <v>48</v>
      </c>
      <c r="C133" s="67" t="s">
        <v>108</v>
      </c>
      <c r="D133" s="67" t="s">
        <v>553</v>
      </c>
      <c r="E133" s="66" t="s">
        <v>79</v>
      </c>
      <c r="F133" s="66" t="s">
        <v>635</v>
      </c>
      <c r="G133" s="66" t="s">
        <v>107</v>
      </c>
      <c r="H133" s="66" t="s">
        <v>137</v>
      </c>
      <c r="I133" s="66" t="s">
        <v>82</v>
      </c>
      <c r="J133" s="67" t="s">
        <v>132</v>
      </c>
    </row>
    <row r="134" spans="1:10" x14ac:dyDescent="0.2">
      <c r="A134" s="66" t="s">
        <v>40</v>
      </c>
      <c r="B134" s="66" t="s">
        <v>48</v>
      </c>
      <c r="C134" s="67" t="s">
        <v>108</v>
      </c>
      <c r="D134" s="67" t="s">
        <v>235</v>
      </c>
      <c r="E134" s="66" t="s">
        <v>29</v>
      </c>
      <c r="F134" s="66" t="s">
        <v>236</v>
      </c>
      <c r="G134" s="66" t="s">
        <v>103</v>
      </c>
      <c r="H134" s="66" t="s">
        <v>83</v>
      </c>
      <c r="I134" s="66" t="s">
        <v>82</v>
      </c>
      <c r="J134" s="67" t="s">
        <v>132</v>
      </c>
    </row>
    <row r="135" spans="1:10" x14ac:dyDescent="0.2">
      <c r="A135" s="66" t="s">
        <v>40</v>
      </c>
      <c r="B135" s="66" t="s">
        <v>48</v>
      </c>
      <c r="C135" s="67" t="s">
        <v>108</v>
      </c>
      <c r="D135" s="67" t="s">
        <v>554</v>
      </c>
      <c r="E135" s="66" t="s">
        <v>29</v>
      </c>
      <c r="F135" s="66" t="s">
        <v>636</v>
      </c>
      <c r="G135" s="66" t="s">
        <v>118</v>
      </c>
      <c r="H135" s="66" t="s">
        <v>135</v>
      </c>
      <c r="I135" s="66" t="s">
        <v>145</v>
      </c>
      <c r="J135" s="67" t="s">
        <v>136</v>
      </c>
    </row>
    <row r="136" spans="1:10" x14ac:dyDescent="0.2">
      <c r="A136" s="66" t="s">
        <v>40</v>
      </c>
      <c r="B136" s="66" t="s">
        <v>48</v>
      </c>
      <c r="C136" s="67" t="s">
        <v>108</v>
      </c>
      <c r="D136" s="67" t="s">
        <v>555</v>
      </c>
      <c r="E136" s="66" t="s">
        <v>29</v>
      </c>
      <c r="F136" s="66" t="s">
        <v>637</v>
      </c>
      <c r="G136" s="66" t="s">
        <v>118</v>
      </c>
      <c r="H136" s="66" t="s">
        <v>135</v>
      </c>
      <c r="I136" s="66" t="s">
        <v>145</v>
      </c>
      <c r="J136" s="67" t="s">
        <v>136</v>
      </c>
    </row>
    <row r="137" spans="1:10" x14ac:dyDescent="0.2">
      <c r="A137" s="66" t="s">
        <v>40</v>
      </c>
      <c r="B137" s="66" t="s">
        <v>48</v>
      </c>
      <c r="C137" s="67" t="s">
        <v>108</v>
      </c>
      <c r="D137" s="67" t="s">
        <v>556</v>
      </c>
      <c r="E137" s="66" t="s">
        <v>29</v>
      </c>
      <c r="F137" s="66" t="s">
        <v>638</v>
      </c>
      <c r="G137" s="66" t="s">
        <v>118</v>
      </c>
      <c r="H137" s="66" t="s">
        <v>135</v>
      </c>
      <c r="I137" s="66" t="s">
        <v>145</v>
      </c>
      <c r="J137" s="67" t="s">
        <v>136</v>
      </c>
    </row>
    <row r="138" spans="1:10" x14ac:dyDescent="0.2">
      <c r="A138" s="66" t="s">
        <v>40</v>
      </c>
      <c r="B138" s="66" t="s">
        <v>48</v>
      </c>
      <c r="C138" s="67" t="s">
        <v>112</v>
      </c>
      <c r="D138" s="67" t="s">
        <v>557</v>
      </c>
      <c r="E138" s="66" t="s">
        <v>29</v>
      </c>
      <c r="F138" s="66" t="s">
        <v>639</v>
      </c>
      <c r="G138" s="66" t="s">
        <v>134</v>
      </c>
      <c r="H138" s="66" t="s">
        <v>137</v>
      </c>
      <c r="I138" s="66" t="s">
        <v>82</v>
      </c>
      <c r="J138" s="67" t="s">
        <v>132</v>
      </c>
    </row>
    <row r="139" spans="1:10" x14ac:dyDescent="0.2">
      <c r="A139" s="66" t="s">
        <v>40</v>
      </c>
      <c r="B139" s="66" t="s">
        <v>48</v>
      </c>
      <c r="C139" s="67" t="s">
        <v>112</v>
      </c>
      <c r="D139" s="67" t="s">
        <v>558</v>
      </c>
      <c r="E139" s="66" t="s">
        <v>29</v>
      </c>
      <c r="F139" s="66" t="s">
        <v>640</v>
      </c>
      <c r="G139" s="66" t="s">
        <v>134</v>
      </c>
      <c r="H139" s="66" t="s">
        <v>137</v>
      </c>
      <c r="I139" s="66" t="s">
        <v>82</v>
      </c>
      <c r="J139" s="67" t="s">
        <v>132</v>
      </c>
    </row>
    <row r="140" spans="1:10" x14ac:dyDescent="0.2">
      <c r="A140" s="66" t="s">
        <v>40</v>
      </c>
      <c r="B140" s="66" t="s">
        <v>48</v>
      </c>
      <c r="C140" s="67" t="s">
        <v>112</v>
      </c>
      <c r="D140" s="67" t="s">
        <v>559</v>
      </c>
      <c r="E140" s="66" t="s">
        <v>29</v>
      </c>
      <c r="F140" s="66" t="s">
        <v>641</v>
      </c>
      <c r="G140" s="66" t="s">
        <v>134</v>
      </c>
      <c r="H140" s="66" t="s">
        <v>137</v>
      </c>
      <c r="I140" s="66" t="s">
        <v>82</v>
      </c>
      <c r="J140" s="67" t="s">
        <v>132</v>
      </c>
    </row>
    <row r="141" spans="1:10" ht="24" x14ac:dyDescent="0.2">
      <c r="A141" s="66" t="s">
        <v>40</v>
      </c>
      <c r="B141" s="66" t="s">
        <v>48</v>
      </c>
      <c r="C141" s="67" t="s">
        <v>113</v>
      </c>
      <c r="D141" s="67" t="s">
        <v>560</v>
      </c>
      <c r="E141" s="66" t="s">
        <v>23</v>
      </c>
      <c r="F141" s="66" t="s">
        <v>642</v>
      </c>
      <c r="G141" s="66" t="s">
        <v>173</v>
      </c>
      <c r="H141" s="66" t="s">
        <v>81</v>
      </c>
      <c r="I141" s="66" t="s">
        <v>88</v>
      </c>
      <c r="J141" s="67" t="s">
        <v>129</v>
      </c>
    </row>
    <row r="142" spans="1:10" ht="24" x14ac:dyDescent="0.2">
      <c r="A142" s="66" t="s">
        <v>40</v>
      </c>
      <c r="B142" s="66" t="s">
        <v>48</v>
      </c>
      <c r="C142" s="67" t="s">
        <v>113</v>
      </c>
      <c r="D142" s="67" t="s">
        <v>561</v>
      </c>
      <c r="E142" s="66" t="s">
        <v>23</v>
      </c>
      <c r="F142" s="66" t="s">
        <v>643</v>
      </c>
      <c r="G142" s="66" t="s">
        <v>105</v>
      </c>
      <c r="H142" s="66" t="s">
        <v>87</v>
      </c>
      <c r="I142" s="66" t="s">
        <v>139</v>
      </c>
      <c r="J142" s="67" t="s">
        <v>129</v>
      </c>
    </row>
    <row r="143" spans="1:10" ht="24" x14ac:dyDescent="0.2">
      <c r="A143" s="66" t="s">
        <v>40</v>
      </c>
      <c r="B143" s="66" t="s">
        <v>48</v>
      </c>
      <c r="C143" s="67" t="s">
        <v>113</v>
      </c>
      <c r="D143" s="67" t="s">
        <v>562</v>
      </c>
      <c r="E143" s="66" t="s">
        <v>23</v>
      </c>
      <c r="F143" s="66" t="s">
        <v>644</v>
      </c>
      <c r="G143" s="66" t="s">
        <v>102</v>
      </c>
      <c r="H143" s="66" t="s">
        <v>87</v>
      </c>
      <c r="I143" s="66" t="s">
        <v>88</v>
      </c>
      <c r="J143" s="67" t="s">
        <v>129</v>
      </c>
    </row>
    <row r="144" spans="1:10" ht="24" x14ac:dyDescent="0.2">
      <c r="A144" s="66" t="s">
        <v>40</v>
      </c>
      <c r="B144" s="66" t="s">
        <v>48</v>
      </c>
      <c r="C144" s="67" t="s">
        <v>113</v>
      </c>
      <c r="D144" s="67" t="s">
        <v>563</v>
      </c>
      <c r="E144" s="66" t="s">
        <v>23</v>
      </c>
      <c r="F144" s="66" t="s">
        <v>645</v>
      </c>
      <c r="G144" s="66" t="s">
        <v>105</v>
      </c>
      <c r="H144" s="66" t="s">
        <v>87</v>
      </c>
      <c r="I144" s="66" t="s">
        <v>139</v>
      </c>
      <c r="J144" s="67" t="s">
        <v>129</v>
      </c>
    </row>
    <row r="145" spans="1:10" ht="24" x14ac:dyDescent="0.2">
      <c r="A145" s="66" t="s">
        <v>40</v>
      </c>
      <c r="B145" s="66" t="s">
        <v>48</v>
      </c>
      <c r="C145" s="67" t="s">
        <v>113</v>
      </c>
      <c r="D145" s="67" t="s">
        <v>564</v>
      </c>
      <c r="E145" s="66" t="s">
        <v>23</v>
      </c>
      <c r="F145" s="66" t="s">
        <v>646</v>
      </c>
      <c r="G145" s="66" t="s">
        <v>86</v>
      </c>
      <c r="H145" s="66" t="s">
        <v>81</v>
      </c>
      <c r="I145" s="66" t="s">
        <v>88</v>
      </c>
      <c r="J145" s="67" t="s">
        <v>129</v>
      </c>
    </row>
    <row r="146" spans="1:10" ht="24" x14ac:dyDescent="0.2">
      <c r="A146" s="66" t="s">
        <v>40</v>
      </c>
      <c r="B146" s="66" t="s">
        <v>48</v>
      </c>
      <c r="C146" s="67" t="s">
        <v>113</v>
      </c>
      <c r="D146" s="67" t="s">
        <v>565</v>
      </c>
      <c r="E146" s="66" t="s">
        <v>23</v>
      </c>
      <c r="F146" s="66" t="s">
        <v>647</v>
      </c>
      <c r="G146" s="66" t="s">
        <v>102</v>
      </c>
      <c r="H146" s="66" t="s">
        <v>87</v>
      </c>
      <c r="I146" s="66" t="s">
        <v>88</v>
      </c>
      <c r="J146" s="67" t="s">
        <v>129</v>
      </c>
    </row>
    <row r="147" spans="1:10" ht="24" x14ac:dyDescent="0.2">
      <c r="A147" s="66" t="s">
        <v>40</v>
      </c>
      <c r="B147" s="66" t="s">
        <v>48</v>
      </c>
      <c r="C147" s="67" t="s">
        <v>114</v>
      </c>
      <c r="D147" s="67" t="s">
        <v>566</v>
      </c>
      <c r="E147" s="66" t="s">
        <v>30</v>
      </c>
      <c r="F147" s="66" t="s">
        <v>648</v>
      </c>
      <c r="G147" s="66" t="s">
        <v>199</v>
      </c>
      <c r="H147" s="66" t="s">
        <v>89</v>
      </c>
      <c r="I147" s="66" t="s">
        <v>154</v>
      </c>
      <c r="J147" s="67" t="s">
        <v>184</v>
      </c>
    </row>
    <row r="148" spans="1:10" x14ac:dyDescent="0.2">
      <c r="A148" s="66" t="s">
        <v>40</v>
      </c>
      <c r="B148" s="66" t="s">
        <v>48</v>
      </c>
      <c r="C148" s="67" t="s">
        <v>115</v>
      </c>
      <c r="D148" s="67" t="s">
        <v>567</v>
      </c>
      <c r="E148" s="66" t="s">
        <v>79</v>
      </c>
      <c r="F148" s="66" t="s">
        <v>649</v>
      </c>
      <c r="G148" s="66" t="s">
        <v>106</v>
      </c>
      <c r="H148" s="66" t="s">
        <v>135</v>
      </c>
      <c r="I148" s="66" t="s">
        <v>82</v>
      </c>
      <c r="J148" s="67" t="s">
        <v>136</v>
      </c>
    </row>
    <row r="149" spans="1:10" ht="24" x14ac:dyDescent="0.2">
      <c r="A149" s="66" t="s">
        <v>40</v>
      </c>
      <c r="B149" s="66" t="s">
        <v>48</v>
      </c>
      <c r="C149" s="67" t="s">
        <v>115</v>
      </c>
      <c r="D149" s="67" t="s">
        <v>650</v>
      </c>
      <c r="E149" s="66" t="s">
        <v>23</v>
      </c>
      <c r="F149" s="66" t="s">
        <v>651</v>
      </c>
      <c r="G149" s="66" t="s">
        <v>125</v>
      </c>
      <c r="H149" s="66" t="s">
        <v>87</v>
      </c>
      <c r="I149" s="66" t="s">
        <v>88</v>
      </c>
      <c r="J149" s="67" t="s">
        <v>111</v>
      </c>
    </row>
    <row r="150" spans="1:10" ht="24" x14ac:dyDescent="0.2">
      <c r="A150" s="66" t="s">
        <v>40</v>
      </c>
      <c r="B150" s="66" t="s">
        <v>48</v>
      </c>
      <c r="C150" s="67" t="s">
        <v>115</v>
      </c>
      <c r="D150" s="67" t="s">
        <v>652</v>
      </c>
      <c r="E150" s="66" t="s">
        <v>31</v>
      </c>
      <c r="F150" s="66" t="s">
        <v>653</v>
      </c>
      <c r="G150" s="66" t="s">
        <v>125</v>
      </c>
      <c r="H150" s="66" t="s">
        <v>87</v>
      </c>
      <c r="I150" s="66" t="s">
        <v>88</v>
      </c>
      <c r="J150" s="67" t="s">
        <v>111</v>
      </c>
    </row>
    <row r="151" spans="1:10" ht="24" x14ac:dyDescent="0.2">
      <c r="A151" s="66" t="s">
        <v>40</v>
      </c>
      <c r="B151" s="66" t="s">
        <v>48</v>
      </c>
      <c r="C151" s="67" t="s">
        <v>115</v>
      </c>
      <c r="D151" s="67" t="s">
        <v>568</v>
      </c>
      <c r="E151" s="66" t="s">
        <v>23</v>
      </c>
      <c r="F151" s="66" t="s">
        <v>654</v>
      </c>
      <c r="G151" s="66" t="s">
        <v>170</v>
      </c>
      <c r="H151" s="66" t="s">
        <v>87</v>
      </c>
      <c r="I151" s="66" t="s">
        <v>88</v>
      </c>
      <c r="J151" s="67" t="s">
        <v>111</v>
      </c>
    </row>
    <row r="152" spans="1:10" ht="24" x14ac:dyDescent="0.2">
      <c r="A152" s="66" t="s">
        <v>40</v>
      </c>
      <c r="B152" s="66" t="s">
        <v>48</v>
      </c>
      <c r="C152" s="67" t="s">
        <v>115</v>
      </c>
      <c r="D152" s="67" t="s">
        <v>655</v>
      </c>
      <c r="E152" s="66" t="s">
        <v>23</v>
      </c>
      <c r="F152" s="66" t="s">
        <v>656</v>
      </c>
      <c r="G152" s="66" t="s">
        <v>170</v>
      </c>
      <c r="H152" s="66" t="s">
        <v>87</v>
      </c>
      <c r="I152" s="66" t="s">
        <v>88</v>
      </c>
      <c r="J152" s="67" t="s">
        <v>111</v>
      </c>
    </row>
    <row r="153" spans="1:10" x14ac:dyDescent="0.2">
      <c r="A153" s="66" t="s">
        <v>40</v>
      </c>
      <c r="B153" s="66" t="s">
        <v>48</v>
      </c>
      <c r="C153" s="67" t="s">
        <v>115</v>
      </c>
      <c r="D153" s="67" t="s">
        <v>569</v>
      </c>
      <c r="E153" s="66" t="s">
        <v>36</v>
      </c>
      <c r="F153" s="66" t="s">
        <v>657</v>
      </c>
      <c r="G153" s="66" t="s">
        <v>86</v>
      </c>
      <c r="H153" s="66" t="s">
        <v>83</v>
      </c>
      <c r="I153" s="66" t="s">
        <v>82</v>
      </c>
      <c r="J153" s="67" t="s">
        <v>116</v>
      </c>
    </row>
    <row r="154" spans="1:10" x14ac:dyDescent="0.2">
      <c r="A154" s="66" t="s">
        <v>40</v>
      </c>
      <c r="B154" s="66" t="s">
        <v>48</v>
      </c>
      <c r="C154" s="67" t="s">
        <v>115</v>
      </c>
      <c r="D154" s="67" t="s">
        <v>570</v>
      </c>
      <c r="E154" s="66" t="s">
        <v>23</v>
      </c>
      <c r="F154" s="66" t="s">
        <v>658</v>
      </c>
      <c r="G154" s="66" t="s">
        <v>105</v>
      </c>
      <c r="H154" s="66" t="s">
        <v>85</v>
      </c>
      <c r="I154" s="66" t="s">
        <v>84</v>
      </c>
      <c r="J154" s="67" t="s">
        <v>116</v>
      </c>
    </row>
    <row r="155" spans="1:10" x14ac:dyDescent="0.2">
      <c r="A155" s="66" t="s">
        <v>40</v>
      </c>
      <c r="B155" s="66" t="s">
        <v>48</v>
      </c>
      <c r="C155" s="67" t="s">
        <v>115</v>
      </c>
      <c r="D155" s="67" t="s">
        <v>571</v>
      </c>
      <c r="E155" s="66" t="s">
        <v>23</v>
      </c>
      <c r="F155" s="66" t="s">
        <v>659</v>
      </c>
      <c r="G155" s="66" t="s">
        <v>105</v>
      </c>
      <c r="H155" s="66" t="s">
        <v>85</v>
      </c>
      <c r="I155" s="66" t="s">
        <v>84</v>
      </c>
      <c r="J155" s="67" t="s">
        <v>116</v>
      </c>
    </row>
    <row r="156" spans="1:10" x14ac:dyDescent="0.2">
      <c r="A156" s="66" t="s">
        <v>40</v>
      </c>
      <c r="B156" s="66" t="s">
        <v>48</v>
      </c>
      <c r="C156" s="67" t="s">
        <v>115</v>
      </c>
      <c r="D156" s="67" t="s">
        <v>572</v>
      </c>
      <c r="E156" s="66" t="s">
        <v>23</v>
      </c>
      <c r="F156" s="66" t="s">
        <v>660</v>
      </c>
      <c r="G156" s="66" t="s">
        <v>105</v>
      </c>
      <c r="H156" s="66" t="s">
        <v>85</v>
      </c>
      <c r="I156" s="66" t="s">
        <v>84</v>
      </c>
      <c r="J156" s="67" t="s">
        <v>116</v>
      </c>
    </row>
    <row r="157" spans="1:10" x14ac:dyDescent="0.2">
      <c r="A157" s="66" t="s">
        <v>40</v>
      </c>
      <c r="B157" s="66" t="s">
        <v>48</v>
      </c>
      <c r="C157" s="67" t="s">
        <v>115</v>
      </c>
      <c r="D157" s="67" t="s">
        <v>573</v>
      </c>
      <c r="E157" s="66" t="s">
        <v>23</v>
      </c>
      <c r="F157" s="66" t="s">
        <v>661</v>
      </c>
      <c r="G157" s="66" t="s">
        <v>105</v>
      </c>
      <c r="H157" s="66" t="s">
        <v>85</v>
      </c>
      <c r="I157" s="66" t="s">
        <v>84</v>
      </c>
      <c r="J157" s="67" t="s">
        <v>116</v>
      </c>
    </row>
    <row r="158" spans="1:10" ht="24" x14ac:dyDescent="0.2">
      <c r="A158" s="66" t="s">
        <v>40</v>
      </c>
      <c r="B158" s="66" t="s">
        <v>48</v>
      </c>
      <c r="C158" s="67" t="s">
        <v>537</v>
      </c>
      <c r="D158" s="67" t="s">
        <v>574</v>
      </c>
      <c r="E158" s="66" t="s">
        <v>79</v>
      </c>
      <c r="F158" s="66" t="s">
        <v>662</v>
      </c>
      <c r="G158" s="66" t="s">
        <v>162</v>
      </c>
      <c r="H158" s="66" t="s">
        <v>137</v>
      </c>
      <c r="I158" s="66" t="s">
        <v>543</v>
      </c>
      <c r="J158" s="67" t="s">
        <v>540</v>
      </c>
    </row>
    <row r="159" spans="1:10" ht="24" x14ac:dyDescent="0.2">
      <c r="A159" s="66" t="s">
        <v>40</v>
      </c>
      <c r="B159" s="66" t="s">
        <v>48</v>
      </c>
      <c r="C159" s="67" t="s">
        <v>537</v>
      </c>
      <c r="D159" s="67" t="s">
        <v>575</v>
      </c>
      <c r="E159" s="66" t="s">
        <v>29</v>
      </c>
      <c r="F159" s="66" t="s">
        <v>663</v>
      </c>
      <c r="G159" s="66" t="s">
        <v>150</v>
      </c>
      <c r="H159" s="66" t="s">
        <v>137</v>
      </c>
      <c r="I159" s="66" t="s">
        <v>543</v>
      </c>
      <c r="J159" s="67" t="s">
        <v>540</v>
      </c>
    </row>
    <row r="160" spans="1:10" ht="24" x14ac:dyDescent="0.2">
      <c r="A160" s="66" t="s">
        <v>40</v>
      </c>
      <c r="B160" s="66" t="s">
        <v>48</v>
      </c>
      <c r="C160" s="67" t="s">
        <v>576</v>
      </c>
      <c r="D160" s="67" t="s">
        <v>577</v>
      </c>
      <c r="E160" s="66" t="s">
        <v>30</v>
      </c>
      <c r="F160" s="66" t="s">
        <v>664</v>
      </c>
      <c r="G160" s="66" t="s">
        <v>131</v>
      </c>
      <c r="H160" s="66" t="s">
        <v>85</v>
      </c>
      <c r="I160" s="66" t="s">
        <v>543</v>
      </c>
      <c r="J160" s="67" t="s">
        <v>578</v>
      </c>
    </row>
    <row r="161" spans="1:10" ht="24" x14ac:dyDescent="0.2">
      <c r="A161" s="66" t="s">
        <v>40</v>
      </c>
      <c r="B161" s="66" t="s">
        <v>48</v>
      </c>
      <c r="C161" s="67" t="s">
        <v>576</v>
      </c>
      <c r="D161" s="67" t="s">
        <v>579</v>
      </c>
      <c r="E161" s="66" t="s">
        <v>30</v>
      </c>
      <c r="F161" s="66" t="s">
        <v>665</v>
      </c>
      <c r="G161" s="66" t="s">
        <v>131</v>
      </c>
      <c r="H161" s="66" t="s">
        <v>85</v>
      </c>
      <c r="I161" s="66" t="s">
        <v>543</v>
      </c>
      <c r="J161" s="67" t="s">
        <v>578</v>
      </c>
    </row>
    <row r="162" spans="1:10" ht="24" x14ac:dyDescent="0.2">
      <c r="A162" s="66" t="s">
        <v>40</v>
      </c>
      <c r="B162" s="66" t="s">
        <v>48</v>
      </c>
      <c r="C162" s="67" t="s">
        <v>580</v>
      </c>
      <c r="D162" s="67" t="s">
        <v>581</v>
      </c>
      <c r="E162" s="66" t="s">
        <v>30</v>
      </c>
      <c r="F162" s="66" t="s">
        <v>666</v>
      </c>
      <c r="G162" s="66" t="s">
        <v>104</v>
      </c>
      <c r="H162" s="66" t="s">
        <v>83</v>
      </c>
      <c r="I162" s="66" t="s">
        <v>91</v>
      </c>
      <c r="J162" s="67" t="s">
        <v>582</v>
      </c>
    </row>
    <row r="163" spans="1:10" ht="24" x14ac:dyDescent="0.2">
      <c r="A163" s="66" t="s">
        <v>40</v>
      </c>
      <c r="B163" s="66" t="s">
        <v>48</v>
      </c>
      <c r="C163" s="67" t="s">
        <v>583</v>
      </c>
      <c r="D163" s="67" t="s">
        <v>584</v>
      </c>
      <c r="E163" s="66" t="s">
        <v>31</v>
      </c>
      <c r="F163" s="66" t="s">
        <v>667</v>
      </c>
      <c r="G163" s="66" t="s">
        <v>124</v>
      </c>
      <c r="H163" s="66" t="s">
        <v>87</v>
      </c>
      <c r="I163" s="66" t="s">
        <v>88</v>
      </c>
      <c r="J163" s="67" t="s">
        <v>111</v>
      </c>
    </row>
    <row r="164" spans="1:10" x14ac:dyDescent="0.2">
      <c r="A164" s="66" t="s">
        <v>40</v>
      </c>
      <c r="B164" s="66" t="s">
        <v>47</v>
      </c>
      <c r="C164" s="67" t="s">
        <v>115</v>
      </c>
      <c r="D164" s="67" t="s">
        <v>585</v>
      </c>
      <c r="E164" s="66" t="s">
        <v>23</v>
      </c>
      <c r="F164" s="66" t="s">
        <v>668</v>
      </c>
      <c r="G164" s="66" t="s">
        <v>96</v>
      </c>
      <c r="H164" s="66" t="s">
        <v>137</v>
      </c>
      <c r="I164" s="66" t="s">
        <v>154</v>
      </c>
      <c r="J164" s="67" t="s">
        <v>161</v>
      </c>
    </row>
    <row r="165" spans="1:10" ht="24" x14ac:dyDescent="0.2">
      <c r="A165" s="66" t="s">
        <v>40</v>
      </c>
      <c r="B165" s="66" t="s">
        <v>47</v>
      </c>
      <c r="C165" s="67" t="s">
        <v>115</v>
      </c>
      <c r="D165" s="67" t="s">
        <v>586</v>
      </c>
      <c r="E165" s="66" t="s">
        <v>23</v>
      </c>
      <c r="F165" s="66" t="s">
        <v>669</v>
      </c>
      <c r="G165" s="66" t="s">
        <v>133</v>
      </c>
      <c r="H165" s="66" t="s">
        <v>83</v>
      </c>
      <c r="I165" s="66" t="s">
        <v>154</v>
      </c>
      <c r="J165" s="67" t="s">
        <v>161</v>
      </c>
    </row>
    <row r="166" spans="1:10" ht="24" x14ac:dyDescent="0.2">
      <c r="A166" s="66" t="s">
        <v>40</v>
      </c>
      <c r="B166" s="66" t="s">
        <v>47</v>
      </c>
      <c r="C166" s="67" t="s">
        <v>160</v>
      </c>
      <c r="D166" s="67" t="s">
        <v>587</v>
      </c>
      <c r="E166" s="66" t="s">
        <v>23</v>
      </c>
      <c r="F166" s="66" t="s">
        <v>670</v>
      </c>
      <c r="G166" s="66" t="s">
        <v>133</v>
      </c>
      <c r="H166" s="66" t="s">
        <v>137</v>
      </c>
      <c r="I166" s="66" t="s">
        <v>91</v>
      </c>
      <c r="J166" s="67" t="s">
        <v>177</v>
      </c>
    </row>
    <row r="167" spans="1:10" x14ac:dyDescent="0.2">
      <c r="A167" s="66" t="s">
        <v>42</v>
      </c>
      <c r="B167" s="66" t="s">
        <v>49</v>
      </c>
      <c r="C167" s="67" t="s">
        <v>108</v>
      </c>
      <c r="D167" s="67" t="s">
        <v>588</v>
      </c>
      <c r="E167" s="66" t="s">
        <v>23</v>
      </c>
      <c r="F167" s="66" t="s">
        <v>671</v>
      </c>
      <c r="G167" s="66" t="s">
        <v>99</v>
      </c>
      <c r="H167" s="66" t="s">
        <v>80</v>
      </c>
      <c r="I167" s="66" t="s">
        <v>95</v>
      </c>
      <c r="J167" s="67" t="s">
        <v>127</v>
      </c>
    </row>
    <row r="168" spans="1:10" x14ac:dyDescent="0.2">
      <c r="A168" s="66" t="s">
        <v>42</v>
      </c>
      <c r="B168" s="66" t="s">
        <v>49</v>
      </c>
      <c r="C168" s="67" t="s">
        <v>112</v>
      </c>
      <c r="D168" s="67" t="s">
        <v>589</v>
      </c>
      <c r="E168" s="66" t="s">
        <v>23</v>
      </c>
      <c r="F168" s="66" t="s">
        <v>672</v>
      </c>
      <c r="G168" s="66" t="s">
        <v>105</v>
      </c>
      <c r="H168" s="66" t="s">
        <v>80</v>
      </c>
      <c r="I168" s="66" t="s">
        <v>165</v>
      </c>
      <c r="J168" s="67" t="s">
        <v>590</v>
      </c>
    </row>
    <row r="169" spans="1:10" x14ac:dyDescent="0.2">
      <c r="A169" s="66" t="s">
        <v>42</v>
      </c>
      <c r="B169" s="66" t="s">
        <v>49</v>
      </c>
      <c r="C169" s="67" t="s">
        <v>112</v>
      </c>
      <c r="D169" s="67" t="s">
        <v>591</v>
      </c>
      <c r="E169" s="66" t="s">
        <v>23</v>
      </c>
      <c r="F169" s="66" t="s">
        <v>673</v>
      </c>
      <c r="G169" s="66" t="s">
        <v>105</v>
      </c>
      <c r="H169" s="66" t="s">
        <v>80</v>
      </c>
      <c r="I169" s="66" t="s">
        <v>165</v>
      </c>
      <c r="J169" s="67" t="s">
        <v>590</v>
      </c>
    </row>
    <row r="170" spans="1:10" x14ac:dyDescent="0.2">
      <c r="A170" s="66" t="s">
        <v>42</v>
      </c>
      <c r="B170" s="66" t="s">
        <v>49</v>
      </c>
      <c r="C170" s="67" t="s">
        <v>112</v>
      </c>
      <c r="D170" s="67" t="s">
        <v>592</v>
      </c>
      <c r="E170" s="66" t="s">
        <v>23</v>
      </c>
      <c r="F170" s="66" t="s">
        <v>674</v>
      </c>
      <c r="G170" s="66" t="s">
        <v>105</v>
      </c>
      <c r="H170" s="66" t="s">
        <v>80</v>
      </c>
      <c r="I170" s="66" t="s">
        <v>165</v>
      </c>
      <c r="J170" s="67" t="s">
        <v>590</v>
      </c>
    </row>
    <row r="171" spans="1:10" x14ac:dyDescent="0.2">
      <c r="A171" s="66" t="s">
        <v>42</v>
      </c>
      <c r="B171" s="66" t="s">
        <v>49</v>
      </c>
      <c r="C171" s="67" t="s">
        <v>188</v>
      </c>
      <c r="D171" s="67" t="s">
        <v>593</v>
      </c>
      <c r="E171" s="66" t="s">
        <v>23</v>
      </c>
      <c r="F171" s="66" t="s">
        <v>675</v>
      </c>
      <c r="G171" s="66" t="s">
        <v>163</v>
      </c>
      <c r="H171" s="66" t="s">
        <v>80</v>
      </c>
      <c r="I171" s="66" t="s">
        <v>93</v>
      </c>
      <c r="J171" s="67" t="s">
        <v>189</v>
      </c>
    </row>
    <row r="172" spans="1:10" x14ac:dyDescent="0.2">
      <c r="A172" s="66" t="s">
        <v>42</v>
      </c>
      <c r="B172" s="66" t="s">
        <v>49</v>
      </c>
      <c r="C172" s="67" t="s">
        <v>188</v>
      </c>
      <c r="D172" s="67" t="s">
        <v>594</v>
      </c>
      <c r="E172" s="66" t="s">
        <v>23</v>
      </c>
      <c r="F172" s="66" t="s">
        <v>676</v>
      </c>
      <c r="G172" s="66" t="s">
        <v>170</v>
      </c>
      <c r="H172" s="66" t="s">
        <v>80</v>
      </c>
      <c r="I172" s="66" t="s">
        <v>93</v>
      </c>
      <c r="J172" s="67" t="s">
        <v>189</v>
      </c>
    </row>
    <row r="173" spans="1:10" x14ac:dyDescent="0.2">
      <c r="A173" s="66" t="s">
        <v>42</v>
      </c>
      <c r="B173" s="66" t="s">
        <v>49</v>
      </c>
      <c r="C173" s="67" t="s">
        <v>188</v>
      </c>
      <c r="D173" s="67" t="s">
        <v>595</v>
      </c>
      <c r="E173" s="66" t="s">
        <v>23</v>
      </c>
      <c r="F173" s="66" t="s">
        <v>677</v>
      </c>
      <c r="G173" s="66" t="s">
        <v>170</v>
      </c>
      <c r="H173" s="66" t="s">
        <v>80</v>
      </c>
      <c r="I173" s="66" t="s">
        <v>93</v>
      </c>
      <c r="J173" s="67" t="s">
        <v>189</v>
      </c>
    </row>
    <row r="174" spans="1:10" x14ac:dyDescent="0.2">
      <c r="A174" s="66" t="s">
        <v>42</v>
      </c>
      <c r="B174" s="66" t="s">
        <v>49</v>
      </c>
      <c r="C174" s="67" t="s">
        <v>115</v>
      </c>
      <c r="D174" s="67" t="s">
        <v>596</v>
      </c>
      <c r="E174" s="66" t="s">
        <v>36</v>
      </c>
      <c r="F174" s="66">
        <v>405321252</v>
      </c>
      <c r="G174" s="66">
        <v>4</v>
      </c>
      <c r="H174" s="66" t="s">
        <v>140</v>
      </c>
      <c r="I174" s="66" t="s">
        <v>141</v>
      </c>
      <c r="J174" s="67" t="s">
        <v>142</v>
      </c>
    </row>
    <row r="175" spans="1:10" x14ac:dyDescent="0.2">
      <c r="A175" s="66" t="s">
        <v>42</v>
      </c>
      <c r="B175" s="66" t="s">
        <v>49</v>
      </c>
      <c r="C175" s="67" t="s">
        <v>115</v>
      </c>
      <c r="D175" s="67" t="s">
        <v>597</v>
      </c>
      <c r="E175" s="66" t="s">
        <v>23</v>
      </c>
      <c r="F175" s="66">
        <v>405322440</v>
      </c>
      <c r="G175" s="66">
        <v>11</v>
      </c>
      <c r="H175" s="66" t="s">
        <v>140</v>
      </c>
      <c r="I175" s="66" t="s">
        <v>141</v>
      </c>
      <c r="J175" s="67" t="s">
        <v>142</v>
      </c>
    </row>
    <row r="176" spans="1:10" x14ac:dyDescent="0.2">
      <c r="A176" s="66" t="s">
        <v>42</v>
      </c>
      <c r="B176" s="66" t="s">
        <v>49</v>
      </c>
      <c r="C176" s="67" t="s">
        <v>115</v>
      </c>
      <c r="D176" s="67" t="s">
        <v>598</v>
      </c>
      <c r="E176" s="66" t="s">
        <v>23</v>
      </c>
      <c r="F176" s="66">
        <v>405321957</v>
      </c>
      <c r="G176" s="66">
        <v>11</v>
      </c>
      <c r="H176" s="66" t="s">
        <v>140</v>
      </c>
      <c r="I176" s="66" t="s">
        <v>141</v>
      </c>
      <c r="J176" s="67" t="s">
        <v>142</v>
      </c>
    </row>
    <row r="177" spans="1:10" x14ac:dyDescent="0.2">
      <c r="A177" s="66" t="s">
        <v>42</v>
      </c>
      <c r="B177" s="66" t="s">
        <v>49</v>
      </c>
      <c r="C177" s="67" t="s">
        <v>115</v>
      </c>
      <c r="D177" s="67" t="s">
        <v>599</v>
      </c>
      <c r="E177" s="66" t="s">
        <v>23</v>
      </c>
      <c r="F177" s="66">
        <v>405321768</v>
      </c>
      <c r="G177" s="66">
        <v>11</v>
      </c>
      <c r="H177" s="66" t="s">
        <v>140</v>
      </c>
      <c r="I177" s="66" t="s">
        <v>141</v>
      </c>
      <c r="J177" s="67" t="s">
        <v>142</v>
      </c>
    </row>
    <row r="178" spans="1:10" ht="36" x14ac:dyDescent="0.2">
      <c r="A178" s="66" t="s">
        <v>42</v>
      </c>
      <c r="B178" s="66" t="s">
        <v>45</v>
      </c>
      <c r="C178" s="67" t="s">
        <v>600</v>
      </c>
      <c r="D178" s="67" t="s">
        <v>601</v>
      </c>
      <c r="E178" s="66" t="s">
        <v>23</v>
      </c>
      <c r="F178" s="66" t="s">
        <v>92</v>
      </c>
      <c r="G178" s="66">
        <v>13</v>
      </c>
      <c r="H178" s="66" t="s">
        <v>602</v>
      </c>
      <c r="I178" s="66" t="s">
        <v>141</v>
      </c>
      <c r="J178" s="67" t="s">
        <v>603</v>
      </c>
    </row>
    <row r="179" spans="1:10" ht="36" x14ac:dyDescent="0.2">
      <c r="A179" s="66" t="s">
        <v>42</v>
      </c>
      <c r="B179" s="66" t="s">
        <v>45</v>
      </c>
      <c r="C179" s="67" t="s">
        <v>600</v>
      </c>
      <c r="D179" s="67" t="s">
        <v>604</v>
      </c>
      <c r="E179" s="66" t="s">
        <v>23</v>
      </c>
      <c r="F179" s="66" t="s">
        <v>92</v>
      </c>
      <c r="G179" s="66">
        <v>11</v>
      </c>
      <c r="H179" s="66" t="s">
        <v>602</v>
      </c>
      <c r="I179" s="66" t="s">
        <v>141</v>
      </c>
      <c r="J179" s="67" t="s">
        <v>603</v>
      </c>
    </row>
    <row r="180" spans="1:10" x14ac:dyDescent="0.2">
      <c r="A180" s="66" t="s">
        <v>42</v>
      </c>
      <c r="B180" s="66" t="s">
        <v>48</v>
      </c>
      <c r="C180" s="67" t="s">
        <v>108</v>
      </c>
      <c r="D180" s="67" t="s">
        <v>605</v>
      </c>
      <c r="E180" s="66" t="s">
        <v>30</v>
      </c>
      <c r="F180" s="66">
        <v>405321484</v>
      </c>
      <c r="G180" s="66">
        <v>17</v>
      </c>
      <c r="H180" s="66" t="s">
        <v>140</v>
      </c>
      <c r="I180" s="66" t="s">
        <v>606</v>
      </c>
      <c r="J180" s="67" t="s">
        <v>142</v>
      </c>
    </row>
    <row r="181" spans="1:10" x14ac:dyDescent="0.2">
      <c r="A181" s="66" t="s">
        <v>42</v>
      </c>
      <c r="B181" s="66" t="s">
        <v>48</v>
      </c>
      <c r="C181" s="67" t="s">
        <v>108</v>
      </c>
      <c r="D181" s="67" t="s">
        <v>607</v>
      </c>
      <c r="E181" s="66" t="s">
        <v>23</v>
      </c>
      <c r="F181" s="66">
        <v>411105016</v>
      </c>
      <c r="G181" s="66">
        <v>24</v>
      </c>
      <c r="H181" s="66" t="s">
        <v>80</v>
      </c>
      <c r="I181" s="66" t="s">
        <v>95</v>
      </c>
      <c r="J181" s="67" t="s">
        <v>127</v>
      </c>
    </row>
    <row r="182" spans="1:10" x14ac:dyDescent="0.2">
      <c r="A182" s="66" t="s">
        <v>42</v>
      </c>
      <c r="B182" s="66" t="s">
        <v>48</v>
      </c>
      <c r="C182" s="67" t="s">
        <v>108</v>
      </c>
      <c r="D182" s="67" t="s">
        <v>608</v>
      </c>
      <c r="E182" s="66" t="s">
        <v>27</v>
      </c>
      <c r="F182" s="66">
        <v>411104976</v>
      </c>
      <c r="G182" s="66">
        <v>24</v>
      </c>
      <c r="H182" s="66" t="s">
        <v>80</v>
      </c>
      <c r="I182" s="66" t="s">
        <v>95</v>
      </c>
      <c r="J182" s="67" t="s">
        <v>127</v>
      </c>
    </row>
    <row r="183" spans="1:10" x14ac:dyDescent="0.2">
      <c r="A183" s="66" t="s">
        <v>42</v>
      </c>
      <c r="B183" s="66" t="s">
        <v>48</v>
      </c>
      <c r="C183" s="67" t="s">
        <v>609</v>
      </c>
      <c r="D183" s="67" t="s">
        <v>610</v>
      </c>
      <c r="E183" s="66" t="s">
        <v>31</v>
      </c>
      <c r="F183" s="66">
        <v>408321262</v>
      </c>
      <c r="G183" s="66">
        <v>24</v>
      </c>
      <c r="H183" s="66" t="s">
        <v>195</v>
      </c>
      <c r="I183" s="66" t="s">
        <v>196</v>
      </c>
      <c r="J183" s="67" t="s">
        <v>110</v>
      </c>
    </row>
    <row r="184" spans="1:10" x14ac:dyDescent="0.2">
      <c r="A184" s="66" t="s">
        <v>42</v>
      </c>
      <c r="B184" s="66" t="s">
        <v>48</v>
      </c>
      <c r="C184" s="67" t="s">
        <v>611</v>
      </c>
      <c r="D184" s="67" t="s">
        <v>612</v>
      </c>
      <c r="E184" s="66" t="s">
        <v>31</v>
      </c>
      <c r="F184" s="66">
        <v>408322949</v>
      </c>
      <c r="G184" s="66">
        <v>31</v>
      </c>
      <c r="H184" s="66" t="s">
        <v>195</v>
      </c>
      <c r="I184" s="66" t="s">
        <v>196</v>
      </c>
      <c r="J184" s="67" t="s">
        <v>613</v>
      </c>
    </row>
    <row r="185" spans="1:10" x14ac:dyDescent="0.2">
      <c r="A185" s="66" t="s">
        <v>42</v>
      </c>
      <c r="B185" s="66" t="s">
        <v>48</v>
      </c>
      <c r="C185" s="67" t="s">
        <v>185</v>
      </c>
      <c r="D185" s="67" t="s">
        <v>614</v>
      </c>
      <c r="E185" s="66" t="s">
        <v>23</v>
      </c>
      <c r="F185" s="66">
        <v>403700662</v>
      </c>
      <c r="G185" s="66">
        <v>29</v>
      </c>
      <c r="H185" s="66" t="s">
        <v>80</v>
      </c>
      <c r="I185" s="66" t="s">
        <v>179</v>
      </c>
      <c r="J185" s="67" t="s">
        <v>186</v>
      </c>
    </row>
    <row r="186" spans="1:10" x14ac:dyDescent="0.2">
      <c r="A186" s="66" t="s">
        <v>42</v>
      </c>
      <c r="B186" s="66" t="s">
        <v>48</v>
      </c>
      <c r="C186" s="67" t="s">
        <v>185</v>
      </c>
      <c r="D186" s="67" t="s">
        <v>615</v>
      </c>
      <c r="E186" s="66" t="s">
        <v>23</v>
      </c>
      <c r="F186" s="66">
        <v>403711689</v>
      </c>
      <c r="G186" s="66">
        <v>32</v>
      </c>
      <c r="H186" s="66" t="s">
        <v>192</v>
      </c>
      <c r="I186" s="66" t="s">
        <v>181</v>
      </c>
      <c r="J186" s="67" t="s">
        <v>287</v>
      </c>
    </row>
    <row r="187" spans="1:10" x14ac:dyDescent="0.2">
      <c r="A187" s="66" t="s">
        <v>42</v>
      </c>
      <c r="B187" s="66" t="s">
        <v>47</v>
      </c>
      <c r="C187" s="67" t="s">
        <v>108</v>
      </c>
      <c r="D187" s="67" t="s">
        <v>616</v>
      </c>
      <c r="E187" s="66" t="s">
        <v>31</v>
      </c>
      <c r="F187" s="66">
        <v>405322335</v>
      </c>
      <c r="G187" s="66">
        <v>12</v>
      </c>
      <c r="H187" s="66" t="s">
        <v>140</v>
      </c>
      <c r="I187" s="66" t="s">
        <v>141</v>
      </c>
      <c r="J187" s="67" t="s">
        <v>142</v>
      </c>
    </row>
    <row r="188" spans="1:10" x14ac:dyDescent="0.2">
      <c r="A188" s="66" t="s">
        <v>42</v>
      </c>
      <c r="B188" s="66" t="s">
        <v>47</v>
      </c>
      <c r="C188" s="67" t="s">
        <v>108</v>
      </c>
      <c r="D188" s="67" t="s">
        <v>617</v>
      </c>
      <c r="E188" s="66" t="s">
        <v>31</v>
      </c>
      <c r="F188" s="66">
        <v>405322421</v>
      </c>
      <c r="G188" s="66">
        <v>12</v>
      </c>
      <c r="H188" s="66" t="s">
        <v>140</v>
      </c>
      <c r="I188" s="66" t="s">
        <v>141</v>
      </c>
      <c r="J188" s="67" t="s">
        <v>142</v>
      </c>
    </row>
    <row r="189" spans="1:10" x14ac:dyDescent="0.2">
      <c r="A189" s="66" t="s">
        <v>42</v>
      </c>
      <c r="B189" s="66" t="s">
        <v>47</v>
      </c>
      <c r="C189" s="67" t="s">
        <v>108</v>
      </c>
      <c r="D189" s="67" t="s">
        <v>618</v>
      </c>
      <c r="E189" s="66" t="s">
        <v>31</v>
      </c>
      <c r="F189" s="66">
        <v>405322260</v>
      </c>
      <c r="G189" s="66">
        <v>12</v>
      </c>
      <c r="H189" s="66" t="s">
        <v>140</v>
      </c>
      <c r="I189" s="66" t="s">
        <v>141</v>
      </c>
      <c r="J189" s="67" t="s">
        <v>142</v>
      </c>
    </row>
    <row r="190" spans="1:10" x14ac:dyDescent="0.2">
      <c r="A190" s="66" t="s">
        <v>42</v>
      </c>
      <c r="B190" s="66" t="s">
        <v>47</v>
      </c>
      <c r="C190" s="67" t="s">
        <v>108</v>
      </c>
      <c r="D190" s="67" t="s">
        <v>619</v>
      </c>
      <c r="E190" s="66" t="s">
        <v>31</v>
      </c>
      <c r="F190" s="66">
        <v>405322262</v>
      </c>
      <c r="G190" s="66">
        <v>12</v>
      </c>
      <c r="H190" s="66" t="s">
        <v>140</v>
      </c>
      <c r="I190" s="66" t="s">
        <v>141</v>
      </c>
      <c r="J190" s="67" t="s">
        <v>142</v>
      </c>
    </row>
    <row r="191" spans="1:10" x14ac:dyDescent="0.2">
      <c r="A191" s="66" t="s">
        <v>42</v>
      </c>
      <c r="B191" s="66" t="s">
        <v>47</v>
      </c>
      <c r="C191" s="67" t="s">
        <v>108</v>
      </c>
      <c r="D191" s="67" t="s">
        <v>620</v>
      </c>
      <c r="E191" s="66" t="s">
        <v>31</v>
      </c>
      <c r="F191" s="66">
        <v>405321848</v>
      </c>
      <c r="G191" s="66">
        <v>11</v>
      </c>
      <c r="H191" s="66" t="s">
        <v>140</v>
      </c>
      <c r="I191" s="66" t="s">
        <v>141</v>
      </c>
      <c r="J191" s="67" t="s">
        <v>142</v>
      </c>
    </row>
    <row r="192" spans="1:10" x14ac:dyDescent="0.2">
      <c r="A192" s="66" t="s">
        <v>42</v>
      </c>
      <c r="B192" s="66" t="s">
        <v>47</v>
      </c>
      <c r="C192" s="67" t="s">
        <v>108</v>
      </c>
      <c r="D192" s="67" t="s">
        <v>621</v>
      </c>
      <c r="E192" s="66" t="s">
        <v>31</v>
      </c>
      <c r="F192" s="66">
        <v>405322020</v>
      </c>
      <c r="G192" s="66">
        <v>12</v>
      </c>
      <c r="H192" s="66" t="s">
        <v>140</v>
      </c>
      <c r="I192" s="66" t="s">
        <v>141</v>
      </c>
      <c r="J192" s="67" t="s">
        <v>142</v>
      </c>
    </row>
    <row r="193" spans="1:10" x14ac:dyDescent="0.2">
      <c r="A193" s="66" t="s">
        <v>42</v>
      </c>
      <c r="B193" s="66" t="s">
        <v>47</v>
      </c>
      <c r="C193" s="67" t="s">
        <v>108</v>
      </c>
      <c r="D193" s="67" t="s">
        <v>622</v>
      </c>
      <c r="E193" s="66" t="s">
        <v>31</v>
      </c>
      <c r="F193" s="66">
        <v>405322264</v>
      </c>
      <c r="G193" s="66">
        <v>12</v>
      </c>
      <c r="H193" s="66" t="s">
        <v>140</v>
      </c>
      <c r="I193" s="66" t="s">
        <v>141</v>
      </c>
      <c r="J193" s="67" t="s">
        <v>142</v>
      </c>
    </row>
    <row r="194" spans="1:10" x14ac:dyDescent="0.2">
      <c r="A194" s="66" t="s">
        <v>42</v>
      </c>
      <c r="B194" s="66" t="s">
        <v>47</v>
      </c>
      <c r="C194" s="67" t="s">
        <v>108</v>
      </c>
      <c r="D194" s="67" t="s">
        <v>623</v>
      </c>
      <c r="E194" s="66" t="s">
        <v>31</v>
      </c>
      <c r="F194" s="66">
        <v>405322525</v>
      </c>
      <c r="G194" s="66">
        <v>12</v>
      </c>
      <c r="H194" s="66" t="s">
        <v>140</v>
      </c>
      <c r="I194" s="66" t="s">
        <v>141</v>
      </c>
      <c r="J194" s="67" t="s">
        <v>142</v>
      </c>
    </row>
    <row r="195" spans="1:10" x14ac:dyDescent="0.2">
      <c r="A195" s="66" t="s">
        <v>41</v>
      </c>
      <c r="B195" s="66" t="s">
        <v>49</v>
      </c>
      <c r="C195" s="67" t="s">
        <v>290</v>
      </c>
      <c r="D195" s="67" t="s">
        <v>624</v>
      </c>
      <c r="E195" s="66" t="s">
        <v>27</v>
      </c>
      <c r="F195" s="66">
        <v>423723422</v>
      </c>
      <c r="G195" s="66">
        <v>7</v>
      </c>
      <c r="H195" s="66" t="s">
        <v>167</v>
      </c>
      <c r="I195" s="66" t="s">
        <v>168</v>
      </c>
      <c r="J195" s="67" t="s">
        <v>166</v>
      </c>
    </row>
    <row r="196" spans="1:10" x14ac:dyDescent="0.2">
      <c r="A196" s="66" t="s">
        <v>41</v>
      </c>
      <c r="B196" s="66" t="s">
        <v>49</v>
      </c>
      <c r="C196" s="67" t="s">
        <v>198</v>
      </c>
      <c r="D196" s="67" t="s">
        <v>625</v>
      </c>
      <c r="E196" s="66" t="s">
        <v>23</v>
      </c>
      <c r="F196" s="66">
        <v>403701897</v>
      </c>
      <c r="G196" s="66">
        <v>33</v>
      </c>
      <c r="H196" s="66" t="s">
        <v>121</v>
      </c>
      <c r="I196" s="66" t="s">
        <v>123</v>
      </c>
      <c r="J196" s="67" t="s">
        <v>166</v>
      </c>
    </row>
    <row r="197" spans="1:10" x14ac:dyDescent="0.2">
      <c r="A197" s="66" t="s">
        <v>41</v>
      </c>
      <c r="B197" s="66" t="s">
        <v>49</v>
      </c>
      <c r="C197" s="67" t="s">
        <v>198</v>
      </c>
      <c r="D197" s="67" t="s">
        <v>626</v>
      </c>
      <c r="E197" s="66" t="s">
        <v>23</v>
      </c>
      <c r="F197" s="66">
        <v>403722216</v>
      </c>
      <c r="G197" s="66">
        <v>33</v>
      </c>
      <c r="H197" s="66" t="s">
        <v>121</v>
      </c>
      <c r="I197" s="66" t="s">
        <v>123</v>
      </c>
      <c r="J197" s="67" t="s">
        <v>166</v>
      </c>
    </row>
    <row r="198" spans="1:10" x14ac:dyDescent="0.2">
      <c r="A198" s="66" t="s">
        <v>41</v>
      </c>
      <c r="B198" s="66" t="s">
        <v>49</v>
      </c>
      <c r="C198" s="67" t="s">
        <v>198</v>
      </c>
      <c r="D198" s="67" t="s">
        <v>627</v>
      </c>
      <c r="E198" s="66" t="s">
        <v>23</v>
      </c>
      <c r="F198" s="66">
        <v>403722206</v>
      </c>
      <c r="G198" s="66">
        <v>33</v>
      </c>
      <c r="H198" s="66" t="s">
        <v>121</v>
      </c>
      <c r="I198" s="66" t="s">
        <v>123</v>
      </c>
      <c r="J198" s="67" t="s">
        <v>166</v>
      </c>
    </row>
    <row r="199" spans="1:10" ht="24" x14ac:dyDescent="0.2">
      <c r="A199" s="66" t="s">
        <v>41</v>
      </c>
      <c r="B199" s="66" t="s">
        <v>48</v>
      </c>
      <c r="C199" s="67" t="s">
        <v>628</v>
      </c>
      <c r="D199" s="67" t="s">
        <v>629</v>
      </c>
      <c r="E199" s="66" t="s">
        <v>79</v>
      </c>
      <c r="F199" s="66">
        <v>403703857</v>
      </c>
      <c r="G199" s="66">
        <v>35</v>
      </c>
      <c r="H199" s="66" t="s">
        <v>121</v>
      </c>
      <c r="I199" s="66" t="s">
        <v>123</v>
      </c>
      <c r="J199" s="67" t="s">
        <v>166</v>
      </c>
    </row>
    <row r="200" spans="1:10" ht="24" x14ac:dyDescent="0.2">
      <c r="A200" s="66" t="s">
        <v>41</v>
      </c>
      <c r="B200" s="66" t="s">
        <v>48</v>
      </c>
      <c r="C200" s="67" t="s">
        <v>114</v>
      </c>
      <c r="D200" s="67" t="s">
        <v>630</v>
      </c>
      <c r="E200" s="66" t="s">
        <v>79</v>
      </c>
      <c r="F200" s="66">
        <v>405921395</v>
      </c>
      <c r="G200" s="66">
        <v>34</v>
      </c>
      <c r="H200" s="66" t="s">
        <v>167</v>
      </c>
      <c r="I200" s="66" t="s">
        <v>126</v>
      </c>
      <c r="J200" s="67" t="s">
        <v>158</v>
      </c>
    </row>
    <row r="201" spans="1:10" ht="24" x14ac:dyDescent="0.2">
      <c r="A201" s="66" t="s">
        <v>41</v>
      </c>
      <c r="B201" s="66" t="s">
        <v>48</v>
      </c>
      <c r="C201" s="67" t="s">
        <v>114</v>
      </c>
      <c r="D201" s="67" t="s">
        <v>631</v>
      </c>
      <c r="E201" s="66" t="s">
        <v>79</v>
      </c>
      <c r="F201" s="66">
        <v>405920983</v>
      </c>
      <c r="G201" s="66">
        <v>4</v>
      </c>
      <c r="H201" s="66" t="s">
        <v>171</v>
      </c>
      <c r="I201" s="66" t="s">
        <v>126</v>
      </c>
      <c r="J201" s="67" t="s">
        <v>158</v>
      </c>
    </row>
    <row r="202" spans="1:10" ht="24" x14ac:dyDescent="0.2">
      <c r="A202" s="66" t="s">
        <v>41</v>
      </c>
      <c r="B202" s="66" t="s">
        <v>48</v>
      </c>
      <c r="C202" s="67" t="s">
        <v>114</v>
      </c>
      <c r="D202" s="67" t="s">
        <v>632</v>
      </c>
      <c r="E202" s="66" t="s">
        <v>79</v>
      </c>
      <c r="F202" s="66">
        <v>405903225</v>
      </c>
      <c r="G202" s="66">
        <v>4</v>
      </c>
      <c r="H202" s="66" t="s">
        <v>171</v>
      </c>
      <c r="I202" s="66" t="s">
        <v>126</v>
      </c>
      <c r="J202" s="67" t="s">
        <v>158</v>
      </c>
    </row>
    <row r="203" spans="1:10" ht="24" x14ac:dyDescent="0.2">
      <c r="A203" s="66" t="s">
        <v>41</v>
      </c>
      <c r="B203" s="66" t="s">
        <v>48</v>
      </c>
      <c r="C203" s="67" t="s">
        <v>164</v>
      </c>
      <c r="D203" s="67" t="s">
        <v>633</v>
      </c>
      <c r="E203" s="66" t="s">
        <v>32</v>
      </c>
      <c r="F203" s="66">
        <v>403714036</v>
      </c>
      <c r="G203" s="66">
        <v>27</v>
      </c>
      <c r="H203" s="66" t="s">
        <v>97</v>
      </c>
      <c r="I203" s="66" t="s">
        <v>165</v>
      </c>
      <c r="J203" s="67" t="s">
        <v>634</v>
      </c>
    </row>
    <row r="204" spans="1:10" x14ac:dyDescent="0.2">
      <c r="A204" s="66" t="s">
        <v>41</v>
      </c>
      <c r="B204" s="66" t="s">
        <v>48</v>
      </c>
      <c r="C204" s="67" t="s">
        <v>290</v>
      </c>
      <c r="D204" s="67" t="s">
        <v>624</v>
      </c>
      <c r="E204" s="66" t="s">
        <v>23</v>
      </c>
      <c r="F204" s="66">
        <v>423723422</v>
      </c>
      <c r="G204" s="66">
        <v>7</v>
      </c>
      <c r="H204" s="66" t="s">
        <v>167</v>
      </c>
      <c r="I204" s="66" t="s">
        <v>168</v>
      </c>
      <c r="J204" s="67" t="s">
        <v>166</v>
      </c>
    </row>
    <row r="205" spans="1:10" x14ac:dyDescent="0.2">
      <c r="A205" s="66" t="s">
        <v>41</v>
      </c>
      <c r="B205" s="66" t="s">
        <v>48</v>
      </c>
      <c r="C205" s="67" t="s">
        <v>290</v>
      </c>
      <c r="D205" s="67" t="s">
        <v>291</v>
      </c>
      <c r="E205" s="66" t="s">
        <v>23</v>
      </c>
      <c r="F205" s="66">
        <v>423722549</v>
      </c>
      <c r="G205" s="66">
        <v>7</v>
      </c>
      <c r="H205" s="66" t="s">
        <v>167</v>
      </c>
      <c r="I205" s="66" t="s">
        <v>168</v>
      </c>
      <c r="J205" s="67" t="s">
        <v>166</v>
      </c>
    </row>
    <row r="206" spans="1:10" x14ac:dyDescent="0.2">
      <c r="A206" s="66" t="s">
        <v>41</v>
      </c>
      <c r="B206" s="66" t="s">
        <v>48</v>
      </c>
      <c r="C206" s="67" t="s">
        <v>290</v>
      </c>
      <c r="D206" s="67" t="s">
        <v>292</v>
      </c>
      <c r="E206" s="66" t="s">
        <v>23</v>
      </c>
      <c r="F206" s="66">
        <v>423720306</v>
      </c>
      <c r="G206" s="66">
        <v>17</v>
      </c>
      <c r="H206" s="66" t="s">
        <v>167</v>
      </c>
      <c r="I206" s="66" t="s">
        <v>168</v>
      </c>
      <c r="J206" s="67" t="s">
        <v>166</v>
      </c>
    </row>
    <row r="207" spans="1:10" ht="15" x14ac:dyDescent="0.25">
      <c r="A207"/>
      <c r="B207"/>
      <c r="C207"/>
      <c r="D207"/>
      <c r="E207"/>
      <c r="F207"/>
      <c r="G207"/>
      <c r="H207"/>
      <c r="I207"/>
      <c r="J207"/>
    </row>
    <row r="208" spans="1:10" ht="15" x14ac:dyDescent="0.25">
      <c r="A208"/>
      <c r="B208"/>
      <c r="C208"/>
      <c r="D208"/>
      <c r="E208"/>
      <c r="F208"/>
      <c r="G208"/>
      <c r="H208"/>
      <c r="I208"/>
      <c r="J208"/>
    </row>
    <row r="209" spans="1:10" ht="15" x14ac:dyDescent="0.25">
      <c r="A209"/>
      <c r="B209"/>
      <c r="C209"/>
      <c r="D209"/>
      <c r="E209"/>
      <c r="F209"/>
      <c r="G209"/>
      <c r="H209"/>
      <c r="I209"/>
      <c r="J209"/>
    </row>
    <row r="210" spans="1:10" ht="15" x14ac:dyDescent="0.25">
      <c r="A210"/>
      <c r="B210"/>
      <c r="C210"/>
      <c r="D210"/>
      <c r="E210"/>
      <c r="F210"/>
      <c r="G210"/>
      <c r="H210"/>
      <c r="I210"/>
      <c r="J210"/>
    </row>
    <row r="211" spans="1:10" ht="15" x14ac:dyDescent="0.25">
      <c r="A211"/>
      <c r="B211"/>
      <c r="C211"/>
      <c r="D211"/>
      <c r="E211"/>
      <c r="F211"/>
      <c r="G211"/>
      <c r="H211"/>
      <c r="I211"/>
      <c r="J211"/>
    </row>
    <row r="212" spans="1:10" ht="15" x14ac:dyDescent="0.25">
      <c r="A212"/>
      <c r="B212"/>
      <c r="C212"/>
      <c r="D212"/>
      <c r="E212"/>
      <c r="F212"/>
      <c r="G212"/>
      <c r="H212"/>
      <c r="I212"/>
      <c r="J212"/>
    </row>
    <row r="213" spans="1:10" ht="15" x14ac:dyDescent="0.25">
      <c r="A213"/>
      <c r="B213"/>
      <c r="C213"/>
      <c r="D213"/>
      <c r="E213"/>
      <c r="F213"/>
      <c r="G213"/>
      <c r="H213"/>
      <c r="I213"/>
      <c r="J213"/>
    </row>
    <row r="214" spans="1:10" ht="15" x14ac:dyDescent="0.25">
      <c r="A214"/>
      <c r="B214"/>
      <c r="C214"/>
      <c r="D214"/>
      <c r="E214"/>
      <c r="F214"/>
      <c r="G214"/>
      <c r="H214"/>
      <c r="I214"/>
      <c r="J214"/>
    </row>
    <row r="215" spans="1:10" ht="15" x14ac:dyDescent="0.25">
      <c r="A215"/>
      <c r="B215"/>
      <c r="C215"/>
      <c r="D215"/>
      <c r="E215"/>
      <c r="F215"/>
      <c r="G215"/>
      <c r="H215"/>
      <c r="I215"/>
      <c r="J215"/>
    </row>
    <row r="216" spans="1:10" ht="15" x14ac:dyDescent="0.25">
      <c r="A216"/>
      <c r="B216"/>
      <c r="C216"/>
      <c r="D216"/>
      <c r="E216"/>
      <c r="F216"/>
      <c r="G216"/>
      <c r="H216"/>
      <c r="I216"/>
      <c r="J216"/>
    </row>
    <row r="217" spans="1:10" ht="15" x14ac:dyDescent="0.25">
      <c r="A217"/>
      <c r="B217"/>
      <c r="C217"/>
      <c r="D217"/>
      <c r="E217"/>
      <c r="F217"/>
      <c r="G217"/>
      <c r="H217"/>
      <c r="I217"/>
      <c r="J217"/>
    </row>
    <row r="218" spans="1:10" ht="15" x14ac:dyDescent="0.25">
      <c r="A218"/>
      <c r="B218"/>
      <c r="C218"/>
      <c r="D218"/>
      <c r="E218"/>
      <c r="F218"/>
      <c r="G218"/>
      <c r="H218"/>
      <c r="I218"/>
      <c r="J218"/>
    </row>
    <row r="219" spans="1:10" ht="15" x14ac:dyDescent="0.25">
      <c r="A219"/>
      <c r="B219"/>
      <c r="C219"/>
      <c r="D219"/>
      <c r="E219"/>
      <c r="F219"/>
      <c r="G219"/>
      <c r="H219"/>
      <c r="I219"/>
      <c r="J219"/>
    </row>
    <row r="220" spans="1:10" ht="15" x14ac:dyDescent="0.25">
      <c r="A220"/>
      <c r="B220"/>
      <c r="C220"/>
      <c r="D220"/>
      <c r="E220"/>
      <c r="F220"/>
      <c r="G220"/>
      <c r="H220"/>
      <c r="I220"/>
      <c r="J220"/>
    </row>
    <row r="221" spans="1:10" ht="15" x14ac:dyDescent="0.25">
      <c r="A221"/>
      <c r="B221"/>
      <c r="C221"/>
      <c r="D221"/>
      <c r="E221"/>
      <c r="F221"/>
      <c r="G221"/>
      <c r="H221"/>
      <c r="I221"/>
      <c r="J221"/>
    </row>
    <row r="222" spans="1:10" ht="15" x14ac:dyDescent="0.25">
      <c r="A222"/>
      <c r="B222"/>
      <c r="C222"/>
      <c r="D222"/>
      <c r="E222"/>
      <c r="F222"/>
      <c r="G222"/>
      <c r="H222"/>
      <c r="I222"/>
      <c r="J222"/>
    </row>
    <row r="223" spans="1:10" ht="15" x14ac:dyDescent="0.25">
      <c r="A223"/>
      <c r="B223"/>
      <c r="C223"/>
      <c r="D223"/>
      <c r="E223"/>
      <c r="F223"/>
      <c r="G223"/>
      <c r="H223"/>
      <c r="I223"/>
      <c r="J223"/>
    </row>
    <row r="224" spans="1:10" ht="15" x14ac:dyDescent="0.25">
      <c r="A224"/>
      <c r="B224"/>
      <c r="C224"/>
      <c r="D224"/>
      <c r="E224"/>
      <c r="F224"/>
      <c r="G224"/>
      <c r="H224"/>
      <c r="I224"/>
      <c r="J224"/>
    </row>
    <row r="225" spans="1:11" ht="15" x14ac:dyDescent="0.25">
      <c r="A225"/>
      <c r="B225"/>
      <c r="C225"/>
      <c r="D225"/>
      <c r="E225"/>
      <c r="F225"/>
      <c r="G225"/>
      <c r="H225"/>
      <c r="I225"/>
      <c r="J225"/>
    </row>
    <row r="226" spans="1:11" ht="15" x14ac:dyDescent="0.25">
      <c r="A226"/>
      <c r="B226"/>
      <c r="C226"/>
      <c r="D226"/>
      <c r="E226"/>
      <c r="F226"/>
      <c r="G226"/>
      <c r="H226"/>
      <c r="I226"/>
      <c r="J226"/>
    </row>
    <row r="227" spans="1:11" ht="15" x14ac:dyDescent="0.25">
      <c r="A227"/>
      <c r="B227"/>
      <c r="C227"/>
      <c r="D227"/>
      <c r="E227"/>
      <c r="F227"/>
      <c r="G227"/>
      <c r="H227"/>
      <c r="I227"/>
      <c r="J227"/>
    </row>
    <row r="228" spans="1:11" ht="15" x14ac:dyDescent="0.25">
      <c r="A228"/>
      <c r="B228"/>
      <c r="C228"/>
      <c r="D228"/>
      <c r="E228"/>
      <c r="F228"/>
      <c r="G228"/>
      <c r="H228"/>
      <c r="I228"/>
      <c r="J228"/>
    </row>
    <row r="229" spans="1:11" ht="15" x14ac:dyDescent="0.25">
      <c r="A229"/>
      <c r="B229"/>
      <c r="C229"/>
      <c r="D229"/>
      <c r="E229"/>
      <c r="F229"/>
      <c r="G229"/>
      <c r="H229"/>
      <c r="I229"/>
      <c r="J229"/>
    </row>
    <row r="230" spans="1:11" ht="15" x14ac:dyDescent="0.25">
      <c r="A230"/>
      <c r="B230"/>
      <c r="C230"/>
      <c r="D230"/>
      <c r="E230"/>
      <c r="F230"/>
      <c r="G230"/>
      <c r="H230"/>
      <c r="I230"/>
      <c r="J230"/>
    </row>
    <row r="231" spans="1:11" ht="15" x14ac:dyDescent="0.25">
      <c r="A231"/>
      <c r="B231"/>
      <c r="C231"/>
      <c r="D231"/>
      <c r="E231"/>
      <c r="F231"/>
      <c r="G231"/>
      <c r="H231"/>
      <c r="I231"/>
      <c r="J231"/>
    </row>
    <row r="232" spans="1:11" ht="15" x14ac:dyDescent="0.25">
      <c r="A232"/>
      <c r="B232"/>
      <c r="C232"/>
      <c r="D232"/>
      <c r="E232"/>
      <c r="F232"/>
      <c r="G232"/>
      <c r="H232"/>
      <c r="I232"/>
      <c r="J232"/>
    </row>
    <row r="233" spans="1:11" ht="15" x14ac:dyDescent="0.25">
      <c r="A233"/>
      <c r="B233"/>
      <c r="C233"/>
      <c r="D233"/>
      <c r="E233"/>
      <c r="F233"/>
      <c r="G233"/>
      <c r="H233"/>
      <c r="I233"/>
      <c r="J233"/>
    </row>
    <row r="234" spans="1:11" ht="15" x14ac:dyDescent="0.25">
      <c r="A234"/>
      <c r="B234"/>
      <c r="C234"/>
      <c r="D234"/>
      <c r="E234"/>
      <c r="F234"/>
      <c r="G234"/>
      <c r="H234"/>
      <c r="I234"/>
      <c r="J234"/>
    </row>
    <row r="235" spans="1:11" ht="15" x14ac:dyDescent="0.25">
      <c r="A235"/>
      <c r="B235"/>
      <c r="C235"/>
      <c r="D235"/>
      <c r="E235"/>
      <c r="F235"/>
      <c r="G235"/>
      <c r="H235"/>
      <c r="I235"/>
      <c r="J235"/>
    </row>
    <row r="236" spans="1:11" ht="15" x14ac:dyDescent="0.25">
      <c r="A236"/>
      <c r="B236"/>
      <c r="C236"/>
      <c r="D236"/>
      <c r="E236"/>
      <c r="F236"/>
      <c r="G236"/>
      <c r="H236"/>
      <c r="I236"/>
      <c r="J236"/>
      <c r="K236"/>
    </row>
    <row r="237" spans="1:11" ht="15" x14ac:dyDescent="0.25">
      <c r="A237"/>
      <c r="B237"/>
      <c r="C237"/>
      <c r="D237"/>
      <c r="E237"/>
      <c r="F237"/>
      <c r="G237"/>
      <c r="H237"/>
      <c r="I237"/>
      <c r="J237"/>
      <c r="K237"/>
    </row>
    <row r="238" spans="1:11" ht="15" x14ac:dyDescent="0.25">
      <c r="A238"/>
      <c r="B238"/>
      <c r="C238"/>
      <c r="D238"/>
      <c r="E238"/>
      <c r="F238"/>
      <c r="G238"/>
      <c r="H238"/>
      <c r="I238"/>
      <c r="J238"/>
      <c r="K238"/>
    </row>
    <row r="239" spans="1:11" ht="15" x14ac:dyDescent="0.25">
      <c r="A239"/>
      <c r="B239"/>
      <c r="C239"/>
      <c r="D239"/>
      <c r="E239"/>
      <c r="F239"/>
      <c r="G239"/>
      <c r="H239"/>
      <c r="I239"/>
      <c r="J239"/>
      <c r="K239"/>
    </row>
    <row r="240" spans="1:11" ht="15" x14ac:dyDescent="0.25">
      <c r="A240"/>
      <c r="B240"/>
      <c r="C240"/>
      <c r="D240"/>
      <c r="E240"/>
      <c r="F240"/>
      <c r="G240"/>
      <c r="H240"/>
      <c r="I240"/>
      <c r="J240"/>
      <c r="K240"/>
    </row>
    <row r="241" spans="1:11" ht="15" x14ac:dyDescent="0.25">
      <c r="A241"/>
      <c r="B241"/>
      <c r="C241"/>
      <c r="D241"/>
      <c r="E241"/>
      <c r="F241"/>
      <c r="G241"/>
      <c r="H241"/>
      <c r="I241"/>
      <c r="J241"/>
      <c r="K241"/>
    </row>
    <row r="242" spans="1:11" ht="15" x14ac:dyDescent="0.25">
      <c r="A242"/>
      <c r="B242"/>
      <c r="C242"/>
      <c r="D242"/>
      <c r="E242"/>
      <c r="F242"/>
      <c r="G242"/>
      <c r="H242"/>
      <c r="I242"/>
      <c r="J242"/>
      <c r="K242"/>
    </row>
    <row r="243" spans="1:11" ht="15" x14ac:dyDescent="0.25">
      <c r="A243"/>
      <c r="B243"/>
      <c r="C243"/>
      <c r="D243"/>
      <c r="E243"/>
      <c r="F243"/>
      <c r="G243"/>
      <c r="H243"/>
      <c r="I243"/>
      <c r="J243"/>
      <c r="K243"/>
    </row>
    <row r="244" spans="1:11" ht="15" x14ac:dyDescent="0.25">
      <c r="A244"/>
      <c r="B244"/>
      <c r="C244"/>
      <c r="D244"/>
      <c r="E244"/>
      <c r="F244"/>
      <c r="G244"/>
      <c r="H244"/>
      <c r="I244"/>
      <c r="J244"/>
      <c r="K244"/>
    </row>
    <row r="245" spans="1:11" ht="15" x14ac:dyDescent="0.25">
      <c r="A245"/>
      <c r="B245"/>
      <c r="C245"/>
      <c r="D245"/>
      <c r="E245"/>
      <c r="F245"/>
      <c r="G245"/>
      <c r="H245"/>
      <c r="I245"/>
      <c r="J245"/>
      <c r="K245"/>
    </row>
    <row r="246" spans="1:11" ht="15" x14ac:dyDescent="0.25">
      <c r="A246"/>
      <c r="B246"/>
      <c r="C246"/>
      <c r="D246"/>
      <c r="E246"/>
      <c r="F246"/>
      <c r="G246"/>
      <c r="H246"/>
      <c r="I246"/>
      <c r="J246"/>
      <c r="K246"/>
    </row>
    <row r="247" spans="1:11" ht="15" x14ac:dyDescent="0.25">
      <c r="A247"/>
      <c r="B247"/>
      <c r="C247"/>
      <c r="D247"/>
      <c r="E247"/>
      <c r="F247"/>
      <c r="G247"/>
      <c r="H247"/>
      <c r="I247"/>
      <c r="J247"/>
      <c r="K247"/>
    </row>
    <row r="248" spans="1:11" ht="15" x14ac:dyDescent="0.25">
      <c r="A248"/>
      <c r="B248"/>
      <c r="C248"/>
      <c r="D248"/>
      <c r="E248"/>
      <c r="F248"/>
      <c r="G248"/>
      <c r="H248"/>
      <c r="I248"/>
      <c r="J248"/>
      <c r="K248"/>
    </row>
    <row r="249" spans="1:11" ht="15" x14ac:dyDescent="0.25">
      <c r="A249"/>
      <c r="B249"/>
      <c r="C249"/>
      <c r="D249"/>
      <c r="E249"/>
      <c r="F249"/>
      <c r="G249"/>
      <c r="H249"/>
      <c r="I249"/>
      <c r="J249"/>
      <c r="K249"/>
    </row>
    <row r="250" spans="1:11" ht="15" x14ac:dyDescent="0.25">
      <c r="A250"/>
      <c r="B250"/>
      <c r="C250"/>
      <c r="D250"/>
      <c r="E250"/>
      <c r="F250"/>
      <c r="G250"/>
      <c r="H250"/>
      <c r="I250"/>
      <c r="J250"/>
      <c r="K250"/>
    </row>
    <row r="251" spans="1:11" ht="15" x14ac:dyDescent="0.25">
      <c r="A251"/>
      <c r="B251"/>
      <c r="C251"/>
      <c r="D251"/>
      <c r="E251"/>
      <c r="F251"/>
      <c r="G251"/>
      <c r="H251"/>
      <c r="I251"/>
      <c r="J251"/>
      <c r="K251"/>
    </row>
    <row r="252" spans="1:11" ht="15" x14ac:dyDescent="0.25">
      <c r="A252"/>
      <c r="B252"/>
      <c r="C252"/>
      <c r="D252"/>
      <c r="E252"/>
      <c r="F252"/>
      <c r="G252"/>
      <c r="H252"/>
      <c r="I252"/>
      <c r="J252"/>
      <c r="K252"/>
    </row>
    <row r="253" spans="1:11" ht="15" x14ac:dyDescent="0.25">
      <c r="A253"/>
      <c r="B253"/>
      <c r="C253"/>
      <c r="D253"/>
      <c r="E253"/>
      <c r="F253"/>
      <c r="G253"/>
      <c r="H253"/>
      <c r="I253"/>
      <c r="J253"/>
      <c r="K253"/>
    </row>
    <row r="254" spans="1:11" ht="15" x14ac:dyDescent="0.25">
      <c r="A254"/>
      <c r="B254"/>
      <c r="C254"/>
      <c r="D254"/>
      <c r="E254"/>
      <c r="F254"/>
      <c r="G254"/>
      <c r="H254"/>
      <c r="I254"/>
      <c r="J254"/>
      <c r="K254"/>
    </row>
    <row r="255" spans="1:11" ht="15" x14ac:dyDescent="0.25">
      <c r="A255"/>
      <c r="B255"/>
      <c r="C255"/>
      <c r="D255"/>
      <c r="E255"/>
      <c r="F255"/>
      <c r="G255"/>
      <c r="H255"/>
      <c r="I255"/>
      <c r="J255"/>
      <c r="K255"/>
    </row>
    <row r="256" spans="1:11" ht="15" x14ac:dyDescent="0.25">
      <c r="A256"/>
      <c r="B256"/>
      <c r="C256"/>
      <c r="D256"/>
      <c r="E256"/>
      <c r="F256"/>
      <c r="G256"/>
      <c r="H256"/>
      <c r="I256"/>
      <c r="J256"/>
      <c r="K256"/>
    </row>
    <row r="257" spans="1:11" ht="15" x14ac:dyDescent="0.25">
      <c r="A257"/>
      <c r="B257"/>
      <c r="C257"/>
      <c r="D257"/>
      <c r="E257"/>
      <c r="F257"/>
      <c r="G257"/>
      <c r="H257"/>
      <c r="I257"/>
      <c r="J257"/>
      <c r="K257"/>
    </row>
    <row r="258" spans="1:11" ht="15" x14ac:dyDescent="0.25">
      <c r="A258"/>
      <c r="B258"/>
      <c r="C258"/>
      <c r="D258"/>
      <c r="E258"/>
      <c r="F258"/>
      <c r="G258"/>
      <c r="H258"/>
      <c r="I258"/>
      <c r="J258"/>
      <c r="K258"/>
    </row>
    <row r="259" spans="1:11" ht="15" x14ac:dyDescent="0.25">
      <c r="A259"/>
      <c r="B259"/>
      <c r="C259"/>
      <c r="D259"/>
      <c r="E259"/>
      <c r="F259"/>
      <c r="G259"/>
      <c r="H259"/>
      <c r="I259"/>
      <c r="J259"/>
      <c r="K259"/>
    </row>
    <row r="260" spans="1:11" ht="15" x14ac:dyDescent="0.25">
      <c r="A260"/>
      <c r="B260"/>
      <c r="C260"/>
      <c r="D260"/>
      <c r="E260"/>
      <c r="F260"/>
      <c r="G260"/>
      <c r="H260"/>
      <c r="I260"/>
      <c r="J260"/>
      <c r="K260"/>
    </row>
    <row r="261" spans="1:11" ht="15" x14ac:dyDescent="0.25">
      <c r="A261"/>
      <c r="B261"/>
      <c r="C261"/>
      <c r="D261"/>
      <c r="E261"/>
      <c r="F261"/>
      <c r="G261"/>
      <c r="H261"/>
      <c r="I261"/>
      <c r="J261"/>
      <c r="K261"/>
    </row>
    <row r="262" spans="1:11" ht="15" x14ac:dyDescent="0.25">
      <c r="A262"/>
      <c r="B262"/>
      <c r="C262"/>
      <c r="D262"/>
      <c r="E262"/>
      <c r="F262"/>
      <c r="G262"/>
      <c r="H262"/>
      <c r="I262"/>
      <c r="J262"/>
      <c r="K262"/>
    </row>
    <row r="263" spans="1:11" ht="15" x14ac:dyDescent="0.25">
      <c r="A263"/>
      <c r="B263"/>
      <c r="C263"/>
      <c r="D263"/>
      <c r="E263"/>
      <c r="F263"/>
      <c r="G263"/>
      <c r="H263"/>
      <c r="I263"/>
      <c r="J263"/>
      <c r="K263"/>
    </row>
    <row r="264" spans="1:11" ht="15" x14ac:dyDescent="0.25">
      <c r="A264"/>
      <c r="B264"/>
      <c r="C264"/>
      <c r="D264"/>
      <c r="E264"/>
      <c r="F264"/>
      <c r="G264"/>
      <c r="H264"/>
      <c r="I264"/>
      <c r="J264"/>
      <c r="K264"/>
    </row>
    <row r="265" spans="1:11" ht="15" x14ac:dyDescent="0.25">
      <c r="A265"/>
      <c r="B265"/>
      <c r="C265"/>
      <c r="D265"/>
      <c r="E265"/>
      <c r="F265"/>
      <c r="G265"/>
      <c r="H265"/>
      <c r="I265"/>
      <c r="J265"/>
      <c r="K265"/>
    </row>
    <row r="266" spans="1:11" ht="15" x14ac:dyDescent="0.25">
      <c r="A266"/>
      <c r="B266"/>
      <c r="C266"/>
      <c r="D266"/>
      <c r="E266"/>
      <c r="F266"/>
      <c r="G266"/>
      <c r="H266"/>
      <c r="I266"/>
      <c r="J266"/>
      <c r="K266"/>
    </row>
    <row r="267" spans="1:11" ht="15" x14ac:dyDescent="0.25">
      <c r="A267"/>
      <c r="B267"/>
      <c r="C267"/>
      <c r="D267"/>
      <c r="E267"/>
      <c r="F267"/>
      <c r="G267"/>
      <c r="H267"/>
      <c r="I267"/>
      <c r="J267"/>
      <c r="K267"/>
    </row>
    <row r="268" spans="1:11" ht="15" x14ac:dyDescent="0.25">
      <c r="A268"/>
      <c r="B268"/>
      <c r="C268"/>
      <c r="D268"/>
      <c r="E268"/>
      <c r="F268"/>
      <c r="G268"/>
      <c r="H268"/>
      <c r="I268"/>
      <c r="J268"/>
      <c r="K268"/>
    </row>
    <row r="269" spans="1:11" ht="15" x14ac:dyDescent="0.25">
      <c r="A269"/>
      <c r="B269"/>
      <c r="C269"/>
      <c r="D269"/>
      <c r="E269"/>
      <c r="F269"/>
      <c r="G269"/>
      <c r="H269"/>
      <c r="I269"/>
      <c r="J269"/>
      <c r="K269"/>
    </row>
    <row r="270" spans="1:11" ht="15" x14ac:dyDescent="0.25">
      <c r="A270"/>
      <c r="B270"/>
      <c r="C270"/>
      <c r="D270"/>
      <c r="E270"/>
      <c r="F270"/>
      <c r="G270"/>
      <c r="H270"/>
      <c r="I270"/>
      <c r="J270"/>
      <c r="K270"/>
    </row>
    <row r="271" spans="1:11" ht="15" x14ac:dyDescent="0.25">
      <c r="A271"/>
      <c r="B271"/>
      <c r="C271"/>
      <c r="D271"/>
      <c r="E271"/>
      <c r="F271"/>
      <c r="G271"/>
      <c r="H271"/>
      <c r="I271"/>
      <c r="J271"/>
      <c r="K271"/>
    </row>
    <row r="272" spans="1:11" ht="15" x14ac:dyDescent="0.25">
      <c r="A272"/>
      <c r="B272"/>
      <c r="C272"/>
      <c r="D272"/>
      <c r="E272"/>
      <c r="F272"/>
      <c r="G272"/>
      <c r="H272"/>
      <c r="I272"/>
      <c r="J272"/>
      <c r="K272"/>
    </row>
    <row r="273" spans="1:11" ht="15" x14ac:dyDescent="0.25">
      <c r="A273"/>
      <c r="B273"/>
      <c r="C273"/>
      <c r="D273"/>
      <c r="E273"/>
      <c r="F273"/>
      <c r="G273"/>
      <c r="H273"/>
      <c r="I273"/>
      <c r="J273"/>
      <c r="K273"/>
    </row>
    <row r="274" spans="1:11" ht="15" x14ac:dyDescent="0.25">
      <c r="A274"/>
      <c r="B274"/>
      <c r="C274"/>
      <c r="D274"/>
      <c r="E274"/>
      <c r="F274"/>
      <c r="G274"/>
      <c r="H274"/>
      <c r="I274"/>
      <c r="J274"/>
      <c r="K274"/>
    </row>
    <row r="275" spans="1:11" ht="15" x14ac:dyDescent="0.25">
      <c r="A275"/>
      <c r="B275"/>
      <c r="C275"/>
      <c r="D275"/>
      <c r="E275"/>
      <c r="F275"/>
      <c r="G275"/>
      <c r="H275"/>
      <c r="I275"/>
      <c r="J275"/>
      <c r="K275"/>
    </row>
    <row r="276" spans="1:11" ht="15" x14ac:dyDescent="0.25">
      <c r="A276"/>
      <c r="B276"/>
      <c r="C276"/>
      <c r="D276"/>
      <c r="E276"/>
      <c r="F276"/>
      <c r="G276"/>
      <c r="H276"/>
      <c r="I276"/>
      <c r="J276"/>
      <c r="K276"/>
    </row>
    <row r="277" spans="1:11" ht="15" x14ac:dyDescent="0.25">
      <c r="A277"/>
      <c r="B277"/>
      <c r="C277"/>
      <c r="D277"/>
      <c r="E277"/>
      <c r="F277"/>
      <c r="G277"/>
      <c r="H277"/>
      <c r="I277"/>
      <c r="J277"/>
      <c r="K277"/>
    </row>
    <row r="278" spans="1:11" ht="15" x14ac:dyDescent="0.25">
      <c r="A278"/>
      <c r="B278"/>
      <c r="C278"/>
      <c r="D278"/>
      <c r="E278"/>
      <c r="F278"/>
      <c r="G278"/>
      <c r="H278"/>
      <c r="I278"/>
      <c r="J278"/>
      <c r="K278"/>
    </row>
    <row r="279" spans="1:11" ht="15" x14ac:dyDescent="0.25">
      <c r="A279"/>
      <c r="B279"/>
      <c r="C279"/>
      <c r="D279"/>
      <c r="E279"/>
      <c r="F279"/>
      <c r="G279"/>
      <c r="H279"/>
      <c r="I279"/>
      <c r="J279"/>
      <c r="K279"/>
    </row>
    <row r="280" spans="1:11" ht="15" x14ac:dyDescent="0.25">
      <c r="A280"/>
      <c r="B280"/>
      <c r="C280"/>
      <c r="D280"/>
      <c r="E280"/>
      <c r="F280"/>
      <c r="G280"/>
      <c r="H280"/>
      <c r="I280"/>
      <c r="J280"/>
      <c r="K280"/>
    </row>
    <row r="281" spans="1:11" ht="15" x14ac:dyDescent="0.25">
      <c r="A281"/>
      <c r="B281"/>
      <c r="C281"/>
      <c r="D281"/>
      <c r="E281"/>
      <c r="F281"/>
      <c r="G281"/>
      <c r="H281"/>
      <c r="I281"/>
      <c r="J281"/>
      <c r="K281"/>
    </row>
    <row r="282" spans="1:11" ht="15" x14ac:dyDescent="0.25">
      <c r="A282"/>
      <c r="B282"/>
      <c r="C282"/>
      <c r="D282"/>
      <c r="E282"/>
      <c r="F282"/>
      <c r="G282"/>
      <c r="H282"/>
      <c r="I282"/>
      <c r="J282"/>
      <c r="K282"/>
    </row>
    <row r="283" spans="1:11" ht="15" x14ac:dyDescent="0.25">
      <c r="A283"/>
      <c r="B283"/>
      <c r="C283"/>
      <c r="D283"/>
      <c r="E283"/>
      <c r="F283"/>
      <c r="G283"/>
      <c r="H283"/>
      <c r="I283"/>
      <c r="J283"/>
      <c r="K283"/>
    </row>
    <row r="284" spans="1:11" ht="15" x14ac:dyDescent="0.25">
      <c r="A284"/>
      <c r="B284"/>
      <c r="C284"/>
      <c r="D284"/>
      <c r="E284"/>
      <c r="F284"/>
      <c r="G284"/>
      <c r="H284"/>
      <c r="I284"/>
      <c r="J284"/>
      <c r="K284"/>
    </row>
    <row r="285" spans="1:11" ht="15" x14ac:dyDescent="0.25">
      <c r="A285"/>
      <c r="B285"/>
      <c r="C285"/>
      <c r="D285"/>
      <c r="E285"/>
      <c r="F285"/>
      <c r="G285"/>
      <c r="H285"/>
      <c r="I285"/>
      <c r="J285"/>
      <c r="K285"/>
    </row>
    <row r="286" spans="1:11" ht="15" x14ac:dyDescent="0.25">
      <c r="A286"/>
      <c r="B286"/>
      <c r="C286"/>
      <c r="D286"/>
      <c r="E286"/>
      <c r="F286"/>
      <c r="G286"/>
      <c r="H286"/>
      <c r="I286"/>
      <c r="J286"/>
      <c r="K286"/>
    </row>
    <row r="287" spans="1:11" ht="15" x14ac:dyDescent="0.25">
      <c r="A287"/>
      <c r="B287"/>
      <c r="C287"/>
      <c r="D287"/>
      <c r="E287"/>
      <c r="F287"/>
      <c r="G287"/>
      <c r="H287"/>
      <c r="I287"/>
      <c r="J287"/>
      <c r="K287"/>
    </row>
    <row r="288" spans="1:11" ht="15" x14ac:dyDescent="0.25">
      <c r="A288"/>
      <c r="B288"/>
      <c r="C288"/>
      <c r="D288"/>
      <c r="E288"/>
      <c r="F288"/>
      <c r="G288"/>
      <c r="H288"/>
      <c r="I288"/>
      <c r="J288"/>
      <c r="K288"/>
    </row>
    <row r="289" spans="1:11" ht="15" x14ac:dyDescent="0.25">
      <c r="A289"/>
      <c r="B289"/>
      <c r="C289"/>
      <c r="D289"/>
      <c r="E289"/>
      <c r="F289"/>
      <c r="G289"/>
      <c r="H289"/>
      <c r="I289"/>
      <c r="J289"/>
      <c r="K289"/>
    </row>
    <row r="290" spans="1:11" ht="15" x14ac:dyDescent="0.25">
      <c r="A290"/>
      <c r="B290"/>
      <c r="C290"/>
      <c r="D290"/>
      <c r="E290"/>
      <c r="F290"/>
      <c r="G290"/>
      <c r="H290"/>
      <c r="I290"/>
      <c r="J290"/>
      <c r="K290"/>
    </row>
    <row r="291" spans="1:11" ht="15" x14ac:dyDescent="0.25">
      <c r="A291"/>
      <c r="B291"/>
      <c r="C291"/>
      <c r="D291"/>
      <c r="E291"/>
      <c r="F291"/>
      <c r="G291"/>
      <c r="H291"/>
      <c r="I291"/>
      <c r="J291"/>
      <c r="K291"/>
    </row>
    <row r="292" spans="1:11" ht="15" x14ac:dyDescent="0.25">
      <c r="A292"/>
      <c r="B292"/>
      <c r="C292"/>
      <c r="D292"/>
      <c r="E292"/>
      <c r="F292"/>
      <c r="G292"/>
      <c r="H292"/>
      <c r="I292"/>
      <c r="J292"/>
      <c r="K292"/>
    </row>
    <row r="293" spans="1:11" ht="15" x14ac:dyDescent="0.25">
      <c r="A293"/>
      <c r="B293"/>
      <c r="C293"/>
      <c r="D293"/>
      <c r="E293"/>
      <c r="F293"/>
      <c r="G293"/>
      <c r="H293"/>
      <c r="I293"/>
      <c r="J293"/>
      <c r="K293"/>
    </row>
    <row r="294" spans="1:11" ht="15" x14ac:dyDescent="0.25">
      <c r="A294"/>
      <c r="B294"/>
      <c r="C294"/>
      <c r="D294"/>
      <c r="E294"/>
      <c r="F294"/>
      <c r="G294"/>
      <c r="H294"/>
      <c r="I294"/>
      <c r="J294"/>
      <c r="K294"/>
    </row>
    <row r="295" spans="1:11" ht="15" x14ac:dyDescent="0.25">
      <c r="A295"/>
      <c r="B295"/>
      <c r="C295"/>
      <c r="D295"/>
      <c r="E295"/>
      <c r="F295"/>
      <c r="G295"/>
      <c r="H295"/>
      <c r="I295"/>
      <c r="J295"/>
      <c r="K295"/>
    </row>
    <row r="296" spans="1:11" ht="15" x14ac:dyDescent="0.25">
      <c r="A296"/>
      <c r="B296"/>
      <c r="C296"/>
      <c r="D296"/>
      <c r="E296"/>
      <c r="F296"/>
      <c r="G296"/>
      <c r="H296"/>
      <c r="I296"/>
      <c r="J296"/>
      <c r="K296"/>
    </row>
    <row r="297" spans="1:11" ht="15" x14ac:dyDescent="0.25">
      <c r="A297"/>
      <c r="B297"/>
      <c r="C297"/>
      <c r="D297"/>
      <c r="E297"/>
      <c r="F297"/>
      <c r="G297"/>
      <c r="H297"/>
      <c r="I297"/>
      <c r="J297"/>
      <c r="K297"/>
    </row>
    <row r="298" spans="1:11" ht="15" x14ac:dyDescent="0.25">
      <c r="A298"/>
      <c r="B298"/>
      <c r="C298"/>
      <c r="D298"/>
      <c r="E298"/>
      <c r="F298"/>
      <c r="G298"/>
      <c r="H298"/>
      <c r="I298"/>
      <c r="J298"/>
      <c r="K298"/>
    </row>
    <row r="299" spans="1:11" ht="15" x14ac:dyDescent="0.25">
      <c r="A299"/>
      <c r="B299"/>
      <c r="C299"/>
      <c r="D299"/>
      <c r="E299"/>
      <c r="F299"/>
      <c r="G299"/>
      <c r="H299"/>
      <c r="I299"/>
      <c r="J299"/>
      <c r="K299"/>
    </row>
    <row r="300" spans="1:11" ht="15" x14ac:dyDescent="0.25">
      <c r="A300"/>
      <c r="B300"/>
      <c r="C300"/>
      <c r="D300"/>
      <c r="E300"/>
      <c r="F300"/>
      <c r="G300"/>
      <c r="H300"/>
      <c r="I300"/>
      <c r="J300"/>
      <c r="K300"/>
    </row>
    <row r="301" spans="1:11" ht="15" x14ac:dyDescent="0.25">
      <c r="A301"/>
      <c r="B301"/>
      <c r="C301"/>
      <c r="D301"/>
      <c r="E301"/>
      <c r="F301"/>
      <c r="G301"/>
      <c r="H301"/>
      <c r="I301"/>
      <c r="J301"/>
      <c r="K301"/>
    </row>
    <row r="302" spans="1:11" ht="15" x14ac:dyDescent="0.25">
      <c r="A302"/>
      <c r="B302"/>
      <c r="C302"/>
      <c r="D302"/>
      <c r="E302"/>
      <c r="F302"/>
      <c r="G302"/>
      <c r="H302"/>
      <c r="I302"/>
      <c r="J302"/>
      <c r="K302"/>
    </row>
    <row r="303" spans="1:11" ht="15" x14ac:dyDescent="0.25">
      <c r="A303"/>
      <c r="B303"/>
      <c r="C303"/>
      <c r="D303"/>
      <c r="E303"/>
      <c r="F303"/>
      <c r="G303"/>
      <c r="H303"/>
      <c r="I303"/>
      <c r="J303"/>
      <c r="K303"/>
    </row>
    <row r="304" spans="1:11" ht="15" x14ac:dyDescent="0.25">
      <c r="A304"/>
      <c r="B304"/>
      <c r="C304"/>
      <c r="D304"/>
      <c r="E304"/>
      <c r="F304"/>
      <c r="G304"/>
      <c r="H304"/>
      <c r="I304"/>
      <c r="J304"/>
      <c r="K304"/>
    </row>
    <row r="305" spans="1:11" ht="15" x14ac:dyDescent="0.25">
      <c r="A305"/>
      <c r="B305"/>
      <c r="C305"/>
      <c r="D305"/>
      <c r="E305"/>
      <c r="F305"/>
      <c r="G305"/>
      <c r="H305"/>
      <c r="I305"/>
      <c r="J305"/>
      <c r="K305"/>
    </row>
    <row r="306" spans="1:11" ht="15" x14ac:dyDescent="0.25">
      <c r="A306"/>
      <c r="B306"/>
      <c r="C306"/>
      <c r="D306"/>
      <c r="E306"/>
      <c r="F306"/>
      <c r="G306"/>
      <c r="H306"/>
      <c r="I306"/>
      <c r="J306"/>
      <c r="K306"/>
    </row>
    <row r="307" spans="1:11" ht="15" x14ac:dyDescent="0.25">
      <c r="A307"/>
      <c r="B307"/>
      <c r="C307"/>
      <c r="D307"/>
      <c r="E307"/>
      <c r="F307"/>
      <c r="G307"/>
      <c r="H307"/>
      <c r="I307"/>
      <c r="J307"/>
      <c r="K307"/>
    </row>
    <row r="308" spans="1:11" ht="15" x14ac:dyDescent="0.25">
      <c r="A308"/>
      <c r="B308"/>
      <c r="C308"/>
      <c r="D308"/>
      <c r="E308"/>
      <c r="F308"/>
      <c r="G308"/>
      <c r="H308"/>
      <c r="I308"/>
      <c r="J308"/>
      <c r="K308"/>
    </row>
    <row r="309" spans="1:11" ht="15" x14ac:dyDescent="0.25">
      <c r="A309"/>
      <c r="B309"/>
      <c r="C309"/>
      <c r="D309"/>
      <c r="E309"/>
      <c r="F309"/>
      <c r="G309"/>
      <c r="H309"/>
      <c r="I309"/>
      <c r="J309"/>
      <c r="K309"/>
    </row>
    <row r="310" spans="1:11" ht="15" x14ac:dyDescent="0.25">
      <c r="A310"/>
      <c r="B310"/>
      <c r="C310"/>
      <c r="D310"/>
      <c r="E310"/>
      <c r="F310"/>
      <c r="G310"/>
      <c r="H310"/>
      <c r="I310"/>
      <c r="J310"/>
    </row>
    <row r="311" spans="1:11" ht="15" x14ac:dyDescent="0.25">
      <c r="A311"/>
      <c r="B311"/>
      <c r="C311"/>
      <c r="D311"/>
      <c r="E311"/>
      <c r="F311"/>
      <c r="G311"/>
      <c r="H311"/>
      <c r="I311"/>
      <c r="J311"/>
    </row>
    <row r="312" spans="1:11" ht="15" x14ac:dyDescent="0.25">
      <c r="A312"/>
      <c r="B312"/>
      <c r="C312"/>
      <c r="D312"/>
      <c r="E312"/>
      <c r="F312"/>
      <c r="G312"/>
      <c r="H312"/>
      <c r="I312"/>
      <c r="J312"/>
    </row>
    <row r="313" spans="1:11" ht="15" x14ac:dyDescent="0.25">
      <c r="A313"/>
      <c r="B313"/>
      <c r="C313"/>
      <c r="D313"/>
      <c r="E313"/>
      <c r="F313"/>
      <c r="G313"/>
      <c r="H313"/>
      <c r="I313"/>
      <c r="J313"/>
    </row>
    <row r="314" spans="1:11" ht="15" x14ac:dyDescent="0.25">
      <c r="A314"/>
      <c r="B314"/>
      <c r="C314"/>
      <c r="D314"/>
      <c r="E314"/>
      <c r="F314"/>
      <c r="G314"/>
      <c r="H314"/>
      <c r="I314"/>
      <c r="J314"/>
    </row>
    <row r="315" spans="1:11" ht="15" x14ac:dyDescent="0.25">
      <c r="A315"/>
      <c r="B315"/>
      <c r="C315"/>
      <c r="D315"/>
      <c r="E315"/>
      <c r="F315"/>
      <c r="G315"/>
      <c r="H315"/>
      <c r="I315"/>
      <c r="J315"/>
    </row>
    <row r="316" spans="1:11" ht="15" x14ac:dyDescent="0.25">
      <c r="A316"/>
      <c r="B316"/>
      <c r="C316"/>
      <c r="D316"/>
      <c r="E316"/>
      <c r="F316"/>
      <c r="G316"/>
      <c r="H316"/>
      <c r="I316"/>
      <c r="J316"/>
    </row>
    <row r="317" spans="1:11" ht="15" x14ac:dyDescent="0.25">
      <c r="A317"/>
      <c r="B317"/>
      <c r="C317"/>
      <c r="D317"/>
      <c r="E317"/>
      <c r="F317"/>
      <c r="G317"/>
      <c r="H317"/>
      <c r="I317"/>
      <c r="J317"/>
    </row>
    <row r="318" spans="1:11" ht="15" x14ac:dyDescent="0.25">
      <c r="A318"/>
      <c r="B318"/>
      <c r="C318"/>
      <c r="D318"/>
      <c r="E318"/>
      <c r="F318"/>
      <c r="G318"/>
      <c r="H318"/>
      <c r="I318"/>
      <c r="J318"/>
    </row>
    <row r="319" spans="1:11" ht="15" x14ac:dyDescent="0.25">
      <c r="A319"/>
      <c r="B319"/>
      <c r="C319"/>
      <c r="D319"/>
      <c r="E319"/>
      <c r="F319"/>
      <c r="G319"/>
      <c r="H319"/>
      <c r="I319"/>
      <c r="J319"/>
    </row>
    <row r="320" spans="1:11" ht="15" x14ac:dyDescent="0.25">
      <c r="A320"/>
      <c r="B320"/>
      <c r="C320"/>
      <c r="D320"/>
      <c r="E320"/>
      <c r="F320"/>
      <c r="G320"/>
      <c r="H320"/>
      <c r="I320"/>
      <c r="J320"/>
    </row>
    <row r="321" spans="1:10" ht="15" x14ac:dyDescent="0.25">
      <c r="A321"/>
      <c r="B321"/>
      <c r="C321"/>
      <c r="D321"/>
      <c r="E321"/>
      <c r="F321"/>
      <c r="G321"/>
      <c r="H321"/>
      <c r="I321"/>
      <c r="J321"/>
    </row>
    <row r="322" spans="1:10" ht="15" x14ac:dyDescent="0.25">
      <c r="A322"/>
      <c r="B322"/>
      <c r="C322"/>
      <c r="D322"/>
      <c r="E322"/>
      <c r="F322"/>
      <c r="G322"/>
      <c r="H322"/>
      <c r="I322"/>
      <c r="J322"/>
    </row>
    <row r="323" spans="1:10" ht="15" x14ac:dyDescent="0.25">
      <c r="A323"/>
      <c r="B323"/>
      <c r="C323"/>
      <c r="D323"/>
      <c r="E323"/>
      <c r="F323"/>
      <c r="G323"/>
      <c r="H323"/>
      <c r="I323"/>
      <c r="J323"/>
    </row>
    <row r="324" spans="1:10" ht="15" x14ac:dyDescent="0.25">
      <c r="A324"/>
      <c r="B324"/>
      <c r="C324"/>
      <c r="D324"/>
      <c r="E324"/>
      <c r="F324"/>
      <c r="G324"/>
      <c r="H324"/>
      <c r="I324"/>
      <c r="J324"/>
    </row>
    <row r="325" spans="1:10" ht="15" x14ac:dyDescent="0.25">
      <c r="A325"/>
      <c r="B325"/>
      <c r="C325"/>
      <c r="D325"/>
      <c r="E325"/>
      <c r="F325"/>
      <c r="G325"/>
      <c r="H325"/>
      <c r="I325"/>
      <c r="J325"/>
    </row>
    <row r="326" spans="1:10" ht="15" x14ac:dyDescent="0.25">
      <c r="A326"/>
      <c r="B326"/>
      <c r="C326"/>
      <c r="D326"/>
      <c r="E326"/>
      <c r="F326"/>
      <c r="G326"/>
      <c r="H326"/>
      <c r="I326"/>
      <c r="J326"/>
    </row>
    <row r="327" spans="1:10" customFormat="1" ht="15" x14ac:dyDescent="0.25"/>
    <row r="328" spans="1:10" customFormat="1" ht="15" x14ac:dyDescent="0.25"/>
    <row r="329" spans="1:10" customFormat="1" ht="15" x14ac:dyDescent="0.25"/>
    <row r="330" spans="1:10" customFormat="1" ht="15" x14ac:dyDescent="0.25"/>
    <row r="331" spans="1:10" customFormat="1" ht="15" x14ac:dyDescent="0.25"/>
    <row r="332" spans="1:10" customFormat="1" ht="15" x14ac:dyDescent="0.25"/>
    <row r="333" spans="1:10" customFormat="1" ht="15" x14ac:dyDescent="0.25"/>
    <row r="334" spans="1:10" customFormat="1" ht="15" x14ac:dyDescent="0.25"/>
    <row r="335" spans="1:10" customFormat="1" ht="15" x14ac:dyDescent="0.25"/>
    <row r="336" spans="1:10" customFormat="1" ht="15" x14ac:dyDescent="0.25"/>
    <row r="337" spans="1:10" customFormat="1" ht="15" x14ac:dyDescent="0.25"/>
    <row r="338" spans="1:10" customFormat="1" ht="15" x14ac:dyDescent="0.25"/>
    <row r="339" spans="1:10" customFormat="1" ht="15" x14ac:dyDescent="0.25"/>
    <row r="340" spans="1:10" customFormat="1" ht="15" x14ac:dyDescent="0.25"/>
    <row r="341" spans="1:10" customFormat="1" ht="15" x14ac:dyDescent="0.25"/>
    <row r="342" spans="1:10" customFormat="1" ht="15" x14ac:dyDescent="0.25"/>
    <row r="343" spans="1:10" customFormat="1" ht="15" x14ac:dyDescent="0.25"/>
    <row r="344" spans="1:10" customFormat="1" ht="15" x14ac:dyDescent="0.25"/>
    <row r="345" spans="1:10" customFormat="1" ht="15" x14ac:dyDescent="0.25"/>
    <row r="346" spans="1:10" customFormat="1" ht="15" x14ac:dyDescent="0.25"/>
    <row r="347" spans="1:10" customFormat="1" ht="15" x14ac:dyDescent="0.25"/>
    <row r="348" spans="1:10" ht="15" x14ac:dyDescent="0.25">
      <c r="A348"/>
      <c r="B348"/>
      <c r="C348"/>
      <c r="D348"/>
      <c r="E348"/>
      <c r="F348"/>
      <c r="G348"/>
      <c r="H348"/>
      <c r="I348"/>
      <c r="J348"/>
    </row>
    <row r="349" spans="1:10" ht="15" x14ac:dyDescent="0.25">
      <c r="A349"/>
      <c r="B349"/>
      <c r="C349"/>
      <c r="D349"/>
      <c r="E349"/>
      <c r="F349"/>
      <c r="G349"/>
      <c r="H349"/>
      <c r="I349"/>
      <c r="J349"/>
    </row>
    <row r="350" spans="1:10" ht="15" x14ac:dyDescent="0.25">
      <c r="A350"/>
      <c r="B350"/>
      <c r="C350"/>
      <c r="D350"/>
      <c r="E350"/>
      <c r="F350"/>
      <c r="G350"/>
      <c r="H350"/>
      <c r="I350"/>
      <c r="J350"/>
    </row>
    <row r="351" spans="1:10" ht="15" x14ac:dyDescent="0.25">
      <c r="A351"/>
      <c r="B351"/>
      <c r="C351"/>
      <c r="D351"/>
      <c r="E351"/>
      <c r="F351"/>
      <c r="G351"/>
      <c r="H351"/>
      <c r="I351"/>
      <c r="J351"/>
    </row>
    <row r="352" spans="1:10" ht="15" x14ac:dyDescent="0.25">
      <c r="A352"/>
      <c r="B352"/>
      <c r="C352"/>
      <c r="D352"/>
      <c r="E352"/>
      <c r="F352"/>
      <c r="G352"/>
      <c r="H352"/>
      <c r="I352"/>
      <c r="J352"/>
    </row>
    <row r="353" spans="1:10" ht="15" x14ac:dyDescent="0.25">
      <c r="A353"/>
      <c r="B353"/>
      <c r="C353"/>
      <c r="D353"/>
      <c r="E353"/>
      <c r="F353"/>
      <c r="G353"/>
      <c r="H353"/>
      <c r="I353"/>
      <c r="J353"/>
    </row>
    <row r="354" spans="1:10" ht="15" x14ac:dyDescent="0.25">
      <c r="A354"/>
      <c r="B354"/>
      <c r="C354"/>
      <c r="D354"/>
      <c r="E354"/>
      <c r="F354"/>
      <c r="G354"/>
      <c r="H354"/>
      <c r="I354"/>
      <c r="J354"/>
    </row>
    <row r="355" spans="1:10" ht="15" x14ac:dyDescent="0.25">
      <c r="A355"/>
      <c r="B355"/>
      <c r="C355"/>
      <c r="D355"/>
      <c r="E355"/>
      <c r="F355"/>
      <c r="G355"/>
      <c r="H355"/>
      <c r="I355"/>
      <c r="J355"/>
    </row>
    <row r="356" spans="1:10" ht="15" x14ac:dyDescent="0.25">
      <c r="A356"/>
      <c r="B356"/>
      <c r="C356"/>
      <c r="D356"/>
      <c r="E356"/>
      <c r="F356"/>
      <c r="G356"/>
      <c r="H356"/>
      <c r="I356"/>
      <c r="J356"/>
    </row>
    <row r="357" spans="1:10" ht="15" x14ac:dyDescent="0.25">
      <c r="A357"/>
      <c r="B357"/>
      <c r="C357"/>
      <c r="D357"/>
      <c r="E357"/>
      <c r="F357"/>
      <c r="G357"/>
      <c r="H357"/>
      <c r="I357"/>
      <c r="J357"/>
    </row>
    <row r="358" spans="1:10" ht="15" x14ac:dyDescent="0.25">
      <c r="A358"/>
      <c r="B358"/>
      <c r="C358"/>
      <c r="D358"/>
      <c r="E358"/>
      <c r="F358"/>
      <c r="G358"/>
      <c r="H358"/>
      <c r="I358"/>
      <c r="J358"/>
    </row>
    <row r="359" spans="1:10" ht="15" x14ac:dyDescent="0.25">
      <c r="A359"/>
      <c r="B359"/>
      <c r="C359"/>
      <c r="D359"/>
      <c r="E359"/>
      <c r="F359"/>
      <c r="G359"/>
      <c r="H359"/>
      <c r="I359"/>
      <c r="J359"/>
    </row>
    <row r="360" spans="1:10" ht="15" x14ac:dyDescent="0.25">
      <c r="A360"/>
      <c r="B360"/>
      <c r="C360"/>
      <c r="D360"/>
      <c r="E360"/>
      <c r="F360"/>
      <c r="G360"/>
      <c r="H360"/>
      <c r="I360"/>
      <c r="J360"/>
    </row>
    <row r="361" spans="1:10" ht="15" x14ac:dyDescent="0.25">
      <c r="A361"/>
      <c r="B361"/>
      <c r="C361"/>
      <c r="D361"/>
      <c r="E361"/>
      <c r="F361"/>
      <c r="G361"/>
      <c r="H361"/>
      <c r="I361"/>
      <c r="J361"/>
    </row>
    <row r="362" spans="1:10" ht="15" x14ac:dyDescent="0.25">
      <c r="A362"/>
      <c r="B362"/>
      <c r="C362"/>
      <c r="D362"/>
      <c r="E362"/>
      <c r="F362"/>
      <c r="G362"/>
      <c r="H362"/>
      <c r="I362"/>
      <c r="J362"/>
    </row>
    <row r="363" spans="1:10" ht="15" x14ac:dyDescent="0.25">
      <c r="A363"/>
      <c r="B363"/>
      <c r="C363"/>
      <c r="D363"/>
      <c r="E363"/>
      <c r="F363"/>
      <c r="G363"/>
      <c r="H363"/>
      <c r="I363"/>
      <c r="J363"/>
    </row>
    <row r="364" spans="1:10" ht="15" x14ac:dyDescent="0.25">
      <c r="A364"/>
      <c r="B364"/>
      <c r="C364"/>
      <c r="D364"/>
      <c r="E364"/>
      <c r="F364"/>
      <c r="G364"/>
      <c r="H364"/>
      <c r="I364"/>
      <c r="J364"/>
    </row>
    <row r="365" spans="1:10" ht="15" x14ac:dyDescent="0.25">
      <c r="A365"/>
      <c r="B365"/>
      <c r="C365"/>
      <c r="D365"/>
      <c r="E365"/>
      <c r="F365"/>
      <c r="G365"/>
      <c r="H365"/>
      <c r="I365"/>
      <c r="J365"/>
    </row>
    <row r="366" spans="1:10" ht="15" x14ac:dyDescent="0.25">
      <c r="A366"/>
      <c r="B366"/>
      <c r="C366"/>
      <c r="D366"/>
      <c r="E366"/>
      <c r="F366"/>
      <c r="G366"/>
      <c r="H366"/>
      <c r="I366"/>
      <c r="J366"/>
    </row>
    <row r="367" spans="1:10" ht="15" x14ac:dyDescent="0.25">
      <c r="A367"/>
      <c r="B367"/>
      <c r="C367"/>
      <c r="D367"/>
      <c r="E367"/>
      <c r="F367"/>
      <c r="G367"/>
      <c r="H367"/>
      <c r="I367"/>
      <c r="J367"/>
    </row>
    <row r="368" spans="1:10" ht="15" x14ac:dyDescent="0.25">
      <c r="A368"/>
      <c r="B368"/>
      <c r="C368"/>
      <c r="D368"/>
      <c r="E368"/>
      <c r="F368"/>
      <c r="G368"/>
      <c r="H368"/>
      <c r="I368"/>
      <c r="J368"/>
    </row>
    <row r="369" spans="1:10" ht="15" x14ac:dyDescent="0.25">
      <c r="A369"/>
      <c r="B369"/>
      <c r="C369"/>
      <c r="D369"/>
      <c r="E369"/>
      <c r="F369"/>
      <c r="G369"/>
      <c r="H369"/>
      <c r="I369"/>
      <c r="J369"/>
    </row>
    <row r="370" spans="1:10" ht="15" x14ac:dyDescent="0.25">
      <c r="A370"/>
      <c r="B370"/>
      <c r="C370"/>
      <c r="D370"/>
      <c r="E370"/>
      <c r="F370"/>
      <c r="G370"/>
      <c r="H370"/>
      <c r="I370"/>
      <c r="J370"/>
    </row>
    <row r="371" spans="1:10" ht="15" x14ac:dyDescent="0.25">
      <c r="A371"/>
      <c r="B371"/>
      <c r="C371"/>
      <c r="D371"/>
      <c r="E371"/>
      <c r="F371"/>
      <c r="G371"/>
      <c r="H371"/>
      <c r="I371"/>
      <c r="J371"/>
    </row>
    <row r="372" spans="1:10" ht="15" x14ac:dyDescent="0.25">
      <c r="A372"/>
      <c r="B372"/>
      <c r="C372"/>
      <c r="D372"/>
      <c r="E372"/>
      <c r="F372"/>
      <c r="G372"/>
      <c r="H372"/>
      <c r="I372"/>
      <c r="J372"/>
    </row>
    <row r="373" spans="1:10" ht="15" x14ac:dyDescent="0.25">
      <c r="A373"/>
      <c r="B373"/>
      <c r="C373"/>
      <c r="D373"/>
      <c r="E373"/>
      <c r="F373"/>
      <c r="G373"/>
      <c r="H373"/>
      <c r="I373"/>
      <c r="J373"/>
    </row>
    <row r="374" spans="1:10" ht="15" x14ac:dyDescent="0.25">
      <c r="A374"/>
      <c r="B374"/>
      <c r="C374"/>
      <c r="D374"/>
      <c r="E374"/>
      <c r="F374"/>
      <c r="G374"/>
      <c r="H374"/>
      <c r="I374"/>
      <c r="J374"/>
    </row>
    <row r="375" spans="1:10" ht="15" x14ac:dyDescent="0.25">
      <c r="A375"/>
      <c r="B375"/>
      <c r="C375"/>
      <c r="D375"/>
      <c r="E375"/>
      <c r="F375"/>
      <c r="G375"/>
      <c r="H375"/>
      <c r="I375"/>
      <c r="J375"/>
    </row>
    <row r="376" spans="1:10" ht="15" x14ac:dyDescent="0.25">
      <c r="A376"/>
      <c r="B376"/>
      <c r="C376"/>
      <c r="D376"/>
      <c r="E376"/>
      <c r="F376"/>
      <c r="G376"/>
      <c r="H376"/>
      <c r="I376"/>
      <c r="J376"/>
    </row>
    <row r="377" spans="1:10" ht="15" x14ac:dyDescent="0.25">
      <c r="A377"/>
      <c r="B377"/>
      <c r="C377"/>
      <c r="D377"/>
      <c r="E377"/>
      <c r="F377"/>
      <c r="G377"/>
      <c r="H377"/>
      <c r="I377"/>
      <c r="J377"/>
    </row>
    <row r="378" spans="1:10" ht="15" x14ac:dyDescent="0.25">
      <c r="A378"/>
      <c r="B378"/>
      <c r="C378"/>
      <c r="D378"/>
      <c r="E378"/>
      <c r="F378"/>
      <c r="G378"/>
      <c r="H378"/>
      <c r="I378"/>
      <c r="J378"/>
    </row>
    <row r="379" spans="1:10" ht="15" x14ac:dyDescent="0.25">
      <c r="A379"/>
      <c r="B379"/>
      <c r="C379"/>
      <c r="D379"/>
      <c r="E379"/>
      <c r="F379"/>
      <c r="G379"/>
      <c r="H379"/>
      <c r="I379"/>
      <c r="J379"/>
    </row>
    <row r="380" spans="1:10" ht="15" x14ac:dyDescent="0.25">
      <c r="A380"/>
      <c r="B380"/>
      <c r="C380"/>
      <c r="D380"/>
      <c r="E380"/>
      <c r="F380"/>
      <c r="G380"/>
      <c r="H380"/>
      <c r="I380"/>
      <c r="J380"/>
    </row>
    <row r="381" spans="1:10" ht="15" x14ac:dyDescent="0.25">
      <c r="A381"/>
      <c r="B381"/>
      <c r="C381"/>
      <c r="D381"/>
      <c r="E381"/>
      <c r="F381"/>
      <c r="G381"/>
      <c r="H381"/>
      <c r="I381"/>
      <c r="J381"/>
    </row>
    <row r="382" spans="1:10" ht="15" x14ac:dyDescent="0.25">
      <c r="A382"/>
      <c r="B382"/>
      <c r="C382"/>
      <c r="D382"/>
      <c r="E382"/>
      <c r="F382"/>
      <c r="G382"/>
      <c r="H382"/>
      <c r="I382"/>
      <c r="J382"/>
    </row>
    <row r="383" spans="1:10" ht="15" x14ac:dyDescent="0.25">
      <c r="A383"/>
      <c r="B383"/>
      <c r="C383"/>
      <c r="D383"/>
      <c r="E383"/>
      <c r="F383"/>
      <c r="G383"/>
      <c r="H383"/>
      <c r="I383"/>
      <c r="J383"/>
    </row>
    <row r="384" spans="1:10" ht="15" x14ac:dyDescent="0.25">
      <c r="A384"/>
      <c r="B384"/>
      <c r="C384"/>
      <c r="D384"/>
      <c r="E384"/>
      <c r="F384"/>
      <c r="G384"/>
      <c r="H384"/>
      <c r="I384"/>
      <c r="J384"/>
    </row>
    <row r="385" spans="1:10" ht="15" x14ac:dyDescent="0.25">
      <c r="A385"/>
      <c r="B385"/>
      <c r="C385"/>
      <c r="D385"/>
      <c r="E385"/>
      <c r="F385"/>
      <c r="G385"/>
      <c r="H385"/>
      <c r="I385"/>
      <c r="J385"/>
    </row>
    <row r="386" spans="1:10" ht="15" x14ac:dyDescent="0.25">
      <c r="A386"/>
      <c r="B386"/>
      <c r="C386"/>
      <c r="D386"/>
      <c r="E386"/>
      <c r="F386"/>
      <c r="G386"/>
      <c r="H386"/>
      <c r="I386"/>
      <c r="J386"/>
    </row>
    <row r="387" spans="1:10" ht="15" x14ac:dyDescent="0.25">
      <c r="A387"/>
      <c r="B387"/>
      <c r="C387"/>
      <c r="D387"/>
      <c r="E387"/>
      <c r="F387"/>
      <c r="G387"/>
      <c r="H387"/>
      <c r="I387"/>
      <c r="J387"/>
    </row>
    <row r="388" spans="1:10" ht="15" x14ac:dyDescent="0.25">
      <c r="A388"/>
      <c r="B388"/>
      <c r="C388"/>
      <c r="D388"/>
      <c r="E388"/>
      <c r="F388"/>
      <c r="G388"/>
      <c r="H388"/>
      <c r="I388"/>
      <c r="J388"/>
    </row>
    <row r="389" spans="1:10" ht="15" x14ac:dyDescent="0.25">
      <c r="A389"/>
      <c r="B389"/>
      <c r="C389"/>
      <c r="D389"/>
      <c r="E389"/>
      <c r="F389"/>
      <c r="G389"/>
      <c r="H389"/>
      <c r="I389"/>
      <c r="J389"/>
    </row>
    <row r="390" spans="1:10" ht="15" x14ac:dyDescent="0.25">
      <c r="A390"/>
      <c r="B390"/>
      <c r="C390"/>
      <c r="D390"/>
      <c r="E390"/>
      <c r="F390"/>
      <c r="G390"/>
      <c r="H390"/>
      <c r="I390"/>
      <c r="J390"/>
    </row>
    <row r="391" spans="1:10" ht="15" x14ac:dyDescent="0.25">
      <c r="A391"/>
      <c r="B391"/>
      <c r="C391"/>
      <c r="D391"/>
      <c r="E391"/>
      <c r="F391"/>
      <c r="G391"/>
      <c r="H391"/>
      <c r="I391"/>
      <c r="J391"/>
    </row>
    <row r="392" spans="1:10" ht="15" x14ac:dyDescent="0.25">
      <c r="A392"/>
      <c r="B392"/>
      <c r="C392"/>
      <c r="D392"/>
      <c r="E392"/>
      <c r="F392"/>
      <c r="G392"/>
      <c r="H392"/>
      <c r="I392"/>
      <c r="J392"/>
    </row>
    <row r="393" spans="1:10" ht="15" x14ac:dyDescent="0.25">
      <c r="A393"/>
      <c r="B393"/>
      <c r="C393"/>
      <c r="D393"/>
      <c r="E393"/>
      <c r="F393"/>
      <c r="G393"/>
      <c r="H393"/>
      <c r="I393"/>
      <c r="J393"/>
    </row>
    <row r="394" spans="1:10" ht="15" x14ac:dyDescent="0.25">
      <c r="A394"/>
      <c r="B394"/>
      <c r="C394"/>
      <c r="D394"/>
      <c r="E394"/>
      <c r="F394"/>
      <c r="G394"/>
      <c r="H394"/>
      <c r="I394"/>
      <c r="J394"/>
    </row>
    <row r="395" spans="1:10" ht="15" x14ac:dyDescent="0.25">
      <c r="A395"/>
      <c r="B395"/>
      <c r="C395"/>
      <c r="D395"/>
      <c r="E395"/>
      <c r="F395"/>
      <c r="G395"/>
      <c r="H395"/>
      <c r="I395"/>
      <c r="J395"/>
    </row>
    <row r="396" spans="1:10" ht="15" x14ac:dyDescent="0.25">
      <c r="A396"/>
      <c r="B396"/>
      <c r="C396"/>
      <c r="D396"/>
      <c r="E396"/>
      <c r="F396"/>
      <c r="G396"/>
      <c r="H396"/>
      <c r="I396"/>
      <c r="J396"/>
    </row>
    <row r="397" spans="1:10" ht="15" x14ac:dyDescent="0.25">
      <c r="A397"/>
      <c r="B397"/>
      <c r="C397"/>
      <c r="D397"/>
      <c r="E397"/>
      <c r="F397"/>
      <c r="G397"/>
      <c r="H397"/>
      <c r="I397"/>
      <c r="J397"/>
    </row>
    <row r="398" spans="1:10" ht="15" x14ac:dyDescent="0.25">
      <c r="A398"/>
      <c r="B398"/>
      <c r="C398"/>
      <c r="D398"/>
      <c r="E398"/>
      <c r="F398"/>
      <c r="G398"/>
      <c r="H398"/>
      <c r="I398"/>
      <c r="J398"/>
    </row>
    <row r="399" spans="1:10" ht="15" x14ac:dyDescent="0.25">
      <c r="A399"/>
      <c r="B399"/>
      <c r="C399"/>
      <c r="D399"/>
      <c r="E399"/>
      <c r="F399"/>
      <c r="G399"/>
      <c r="H399"/>
      <c r="I399"/>
      <c r="J399"/>
    </row>
    <row r="400" spans="1:10" ht="15" x14ac:dyDescent="0.25">
      <c r="A400"/>
      <c r="B400"/>
      <c r="C400"/>
      <c r="D400"/>
      <c r="E400"/>
      <c r="F400"/>
      <c r="G400"/>
      <c r="H400"/>
      <c r="I400"/>
      <c r="J400"/>
    </row>
    <row r="401" spans="1:10" ht="15" x14ac:dyDescent="0.25">
      <c r="A401"/>
      <c r="B401"/>
      <c r="C401"/>
      <c r="D401"/>
      <c r="E401"/>
      <c r="F401"/>
      <c r="G401"/>
      <c r="H401"/>
      <c r="I401"/>
      <c r="J401"/>
    </row>
    <row r="402" spans="1:10" ht="15" x14ac:dyDescent="0.25">
      <c r="A402"/>
      <c r="B402"/>
      <c r="C402"/>
      <c r="D402"/>
      <c r="E402"/>
      <c r="F402"/>
      <c r="G402"/>
      <c r="H402"/>
      <c r="I402"/>
      <c r="J402"/>
    </row>
    <row r="403" spans="1:10" ht="15" x14ac:dyDescent="0.25">
      <c r="A403"/>
      <c r="B403"/>
      <c r="C403"/>
      <c r="D403"/>
      <c r="E403"/>
      <c r="F403"/>
      <c r="G403"/>
      <c r="H403"/>
      <c r="I403"/>
      <c r="J403"/>
    </row>
    <row r="404" spans="1:10" ht="15" x14ac:dyDescent="0.25">
      <c r="A404"/>
      <c r="B404"/>
      <c r="C404"/>
      <c r="D404"/>
      <c r="E404"/>
      <c r="F404"/>
      <c r="G404"/>
      <c r="H404"/>
      <c r="I404"/>
      <c r="J404"/>
    </row>
    <row r="405" spans="1:10" ht="15" x14ac:dyDescent="0.25">
      <c r="A405"/>
      <c r="B405"/>
      <c r="C405"/>
      <c r="D405"/>
      <c r="E405"/>
      <c r="F405"/>
      <c r="G405"/>
      <c r="H405"/>
      <c r="I405"/>
      <c r="J405"/>
    </row>
    <row r="406" spans="1:10" ht="15" x14ac:dyDescent="0.25">
      <c r="A406"/>
      <c r="B406"/>
      <c r="C406"/>
      <c r="D406"/>
      <c r="E406"/>
      <c r="F406"/>
      <c r="G406"/>
      <c r="H406"/>
      <c r="I406"/>
      <c r="J406"/>
    </row>
    <row r="407" spans="1:10" ht="15" x14ac:dyDescent="0.25">
      <c r="A407"/>
      <c r="B407"/>
      <c r="C407"/>
      <c r="D407"/>
      <c r="E407"/>
      <c r="F407"/>
      <c r="G407"/>
      <c r="H407"/>
      <c r="I407"/>
      <c r="J407"/>
    </row>
    <row r="408" spans="1:10" ht="15" x14ac:dyDescent="0.25">
      <c r="A408"/>
      <c r="B408"/>
      <c r="C408"/>
      <c r="D408"/>
      <c r="E408"/>
      <c r="F408"/>
      <c r="G408"/>
      <c r="H408"/>
      <c r="I408"/>
      <c r="J408"/>
    </row>
    <row r="409" spans="1:10" ht="15" x14ac:dyDescent="0.25">
      <c r="A409"/>
      <c r="B409"/>
      <c r="C409"/>
      <c r="D409"/>
      <c r="E409"/>
      <c r="F409"/>
      <c r="G409"/>
      <c r="H409"/>
      <c r="I409"/>
      <c r="J409"/>
    </row>
    <row r="410" spans="1:10" ht="15" x14ac:dyDescent="0.25">
      <c r="A410"/>
      <c r="B410"/>
      <c r="C410"/>
      <c r="D410"/>
      <c r="E410"/>
      <c r="F410"/>
      <c r="G410"/>
      <c r="H410"/>
      <c r="I410"/>
      <c r="J410"/>
    </row>
    <row r="411" spans="1:10" ht="15" x14ac:dyDescent="0.25">
      <c r="A411"/>
      <c r="B411"/>
      <c r="C411"/>
      <c r="D411"/>
      <c r="E411"/>
      <c r="F411"/>
      <c r="G411"/>
      <c r="H411"/>
      <c r="I411"/>
      <c r="J411"/>
    </row>
    <row r="412" spans="1:10" ht="15" x14ac:dyDescent="0.25">
      <c r="A412"/>
      <c r="B412"/>
      <c r="C412"/>
      <c r="D412"/>
      <c r="E412"/>
      <c r="F412"/>
      <c r="G412"/>
      <c r="H412"/>
      <c r="I412"/>
      <c r="J412"/>
    </row>
    <row r="413" spans="1:10" ht="15" x14ac:dyDescent="0.25">
      <c r="A413"/>
      <c r="B413"/>
      <c r="C413"/>
      <c r="D413"/>
      <c r="E413"/>
      <c r="F413"/>
      <c r="G413"/>
      <c r="H413"/>
      <c r="I413"/>
      <c r="J413"/>
    </row>
    <row r="414" spans="1:10" ht="15" x14ac:dyDescent="0.25">
      <c r="A414"/>
      <c r="B414"/>
      <c r="C414"/>
      <c r="D414"/>
      <c r="E414"/>
      <c r="F414"/>
      <c r="G414"/>
      <c r="H414"/>
      <c r="I414"/>
      <c r="J414"/>
    </row>
    <row r="415" spans="1:10" ht="15" x14ac:dyDescent="0.25">
      <c r="A415"/>
      <c r="B415"/>
      <c r="C415"/>
      <c r="D415"/>
      <c r="E415"/>
      <c r="F415"/>
      <c r="G415"/>
      <c r="H415"/>
      <c r="I415"/>
      <c r="J415"/>
    </row>
    <row r="416" spans="1:10" ht="15" x14ac:dyDescent="0.25">
      <c r="A416"/>
      <c r="B416"/>
      <c r="C416"/>
      <c r="D416"/>
      <c r="E416"/>
      <c r="F416"/>
      <c r="G416"/>
      <c r="H416"/>
      <c r="I416"/>
      <c r="J416"/>
    </row>
    <row r="417" spans="1:10" ht="15" x14ac:dyDescent="0.25">
      <c r="A417"/>
      <c r="B417"/>
      <c r="C417"/>
      <c r="D417"/>
      <c r="E417"/>
      <c r="F417"/>
      <c r="G417"/>
      <c r="H417"/>
      <c r="I417"/>
      <c r="J417"/>
    </row>
    <row r="418" spans="1:10" ht="15" x14ac:dyDescent="0.25">
      <c r="A418"/>
      <c r="B418"/>
      <c r="C418"/>
      <c r="D418"/>
      <c r="E418"/>
      <c r="F418"/>
      <c r="G418"/>
      <c r="H418"/>
      <c r="I418"/>
      <c r="J418"/>
    </row>
    <row r="419" spans="1:10" ht="15" x14ac:dyDescent="0.25">
      <c r="A419"/>
      <c r="B419"/>
      <c r="C419"/>
      <c r="D419"/>
      <c r="E419"/>
      <c r="F419"/>
      <c r="G419"/>
      <c r="H419"/>
      <c r="I419"/>
      <c r="J419"/>
    </row>
    <row r="420" spans="1:10" ht="15" x14ac:dyDescent="0.25">
      <c r="A420"/>
      <c r="B420"/>
      <c r="C420"/>
      <c r="D420"/>
      <c r="E420"/>
      <c r="F420"/>
      <c r="G420"/>
      <c r="H420"/>
      <c r="I420"/>
      <c r="J420"/>
    </row>
    <row r="421" spans="1:10" ht="15" x14ac:dyDescent="0.25">
      <c r="A421"/>
      <c r="B421"/>
      <c r="C421"/>
      <c r="D421"/>
      <c r="E421"/>
      <c r="F421"/>
      <c r="G421"/>
      <c r="H421"/>
      <c r="I421"/>
      <c r="J421"/>
    </row>
    <row r="422" spans="1:10" ht="15" x14ac:dyDescent="0.25">
      <c r="A422"/>
      <c r="B422"/>
      <c r="C422"/>
      <c r="D422"/>
      <c r="E422"/>
      <c r="F422"/>
      <c r="G422"/>
      <c r="H422"/>
      <c r="I422"/>
      <c r="J422"/>
    </row>
    <row r="423" spans="1:10" ht="15" x14ac:dyDescent="0.25">
      <c r="A423"/>
      <c r="B423"/>
      <c r="C423"/>
      <c r="D423"/>
      <c r="E423"/>
      <c r="F423"/>
      <c r="G423"/>
      <c r="H423"/>
      <c r="I423"/>
      <c r="J423"/>
    </row>
    <row r="424" spans="1:10" ht="15" x14ac:dyDescent="0.25">
      <c r="A424"/>
      <c r="B424"/>
      <c r="C424"/>
      <c r="D424"/>
      <c r="E424"/>
      <c r="F424"/>
      <c r="G424"/>
      <c r="H424"/>
      <c r="I424"/>
      <c r="J424"/>
    </row>
    <row r="425" spans="1:10" ht="15" x14ac:dyDescent="0.25">
      <c r="A425"/>
      <c r="B425"/>
      <c r="C425"/>
      <c r="D425"/>
      <c r="E425"/>
      <c r="F425"/>
      <c r="G425"/>
      <c r="H425"/>
      <c r="I425"/>
      <c r="J425"/>
    </row>
    <row r="426" spans="1:10" ht="15" x14ac:dyDescent="0.25">
      <c r="A426"/>
      <c r="B426"/>
      <c r="C426"/>
      <c r="D426"/>
      <c r="E426"/>
      <c r="F426"/>
      <c r="G426"/>
      <c r="H426"/>
      <c r="I426"/>
      <c r="J426"/>
    </row>
    <row r="427" spans="1:10" ht="15" x14ac:dyDescent="0.25">
      <c r="A427"/>
      <c r="B427"/>
      <c r="C427"/>
      <c r="D427"/>
      <c r="E427"/>
      <c r="F427"/>
      <c r="G427"/>
      <c r="H427"/>
      <c r="I427"/>
      <c r="J427"/>
    </row>
    <row r="428" spans="1:10" ht="15" x14ac:dyDescent="0.25">
      <c r="A428"/>
      <c r="B428"/>
      <c r="C428"/>
      <c r="D428"/>
      <c r="E428"/>
      <c r="F428"/>
      <c r="G428"/>
      <c r="H428"/>
      <c r="I428"/>
      <c r="J428"/>
    </row>
    <row r="429" spans="1:10" ht="15" x14ac:dyDescent="0.25">
      <c r="A429"/>
      <c r="B429"/>
      <c r="C429"/>
      <c r="D429"/>
      <c r="E429"/>
      <c r="F429"/>
      <c r="G429"/>
      <c r="H429"/>
      <c r="I429"/>
      <c r="J429"/>
    </row>
    <row r="430" spans="1:10" ht="15" x14ac:dyDescent="0.25">
      <c r="A430"/>
      <c r="B430"/>
      <c r="C430"/>
      <c r="D430"/>
      <c r="E430"/>
      <c r="F430"/>
      <c r="G430"/>
      <c r="H430"/>
      <c r="I430"/>
      <c r="J430"/>
    </row>
    <row r="431" spans="1:10" ht="15" x14ac:dyDescent="0.25">
      <c r="A431"/>
      <c r="B431"/>
      <c r="C431"/>
      <c r="D431"/>
      <c r="E431"/>
      <c r="F431"/>
      <c r="G431"/>
      <c r="H431"/>
      <c r="I431"/>
      <c r="J431"/>
    </row>
    <row r="432" spans="1:10" ht="15" x14ac:dyDescent="0.25">
      <c r="A432"/>
      <c r="B432"/>
      <c r="C432"/>
      <c r="D432"/>
      <c r="E432"/>
      <c r="F432"/>
      <c r="G432"/>
      <c r="H432"/>
      <c r="I432"/>
      <c r="J432"/>
    </row>
    <row r="433" spans="1:10" ht="15" x14ac:dyDescent="0.25">
      <c r="A433"/>
      <c r="B433"/>
      <c r="C433"/>
      <c r="D433"/>
      <c r="E433"/>
      <c r="F433"/>
      <c r="G433"/>
      <c r="H433"/>
      <c r="I433"/>
      <c r="J433"/>
    </row>
    <row r="434" spans="1:10" ht="15" x14ac:dyDescent="0.25">
      <c r="A434"/>
      <c r="B434"/>
      <c r="C434"/>
      <c r="D434"/>
      <c r="E434"/>
      <c r="F434"/>
      <c r="G434"/>
      <c r="H434"/>
      <c r="I434"/>
      <c r="J434"/>
    </row>
    <row r="435" spans="1:10" ht="15" x14ac:dyDescent="0.25">
      <c r="A435"/>
      <c r="B435"/>
      <c r="C435"/>
      <c r="D435"/>
      <c r="E435"/>
      <c r="F435"/>
      <c r="G435"/>
      <c r="H435"/>
      <c r="I435"/>
      <c r="J435"/>
    </row>
    <row r="436" spans="1:10" ht="15" x14ac:dyDescent="0.25">
      <c r="A436"/>
      <c r="B436"/>
      <c r="C436"/>
      <c r="D436"/>
      <c r="E436"/>
      <c r="F436"/>
      <c r="G436"/>
      <c r="H436"/>
      <c r="I436"/>
      <c r="J436"/>
    </row>
    <row r="437" spans="1:10" ht="15" x14ac:dyDescent="0.25">
      <c r="A437"/>
      <c r="B437"/>
      <c r="C437"/>
      <c r="D437"/>
      <c r="E437"/>
      <c r="F437"/>
      <c r="G437"/>
      <c r="H437"/>
      <c r="I437"/>
      <c r="J437"/>
    </row>
    <row r="438" spans="1:10" ht="15" x14ac:dyDescent="0.25">
      <c r="A438"/>
      <c r="B438"/>
      <c r="C438"/>
      <c r="D438"/>
      <c r="E438"/>
      <c r="F438"/>
      <c r="G438"/>
      <c r="H438"/>
      <c r="I438"/>
      <c r="J438"/>
    </row>
    <row r="439" spans="1:10" ht="15" x14ac:dyDescent="0.25">
      <c r="A439"/>
      <c r="B439"/>
      <c r="C439"/>
      <c r="D439"/>
      <c r="E439"/>
      <c r="F439"/>
      <c r="G439"/>
      <c r="H439"/>
      <c r="I439"/>
      <c r="J439"/>
    </row>
    <row r="440" spans="1:10" ht="15" x14ac:dyDescent="0.25">
      <c r="A440"/>
      <c r="B440"/>
      <c r="C440"/>
      <c r="D440"/>
      <c r="E440"/>
      <c r="F440"/>
      <c r="G440"/>
      <c r="H440"/>
      <c r="I440"/>
      <c r="J440"/>
    </row>
    <row r="441" spans="1:10" ht="15" x14ac:dyDescent="0.25">
      <c r="A441"/>
      <c r="B441"/>
      <c r="C441"/>
      <c r="D441"/>
      <c r="E441"/>
      <c r="F441"/>
      <c r="G441"/>
      <c r="H441"/>
      <c r="I441"/>
      <c r="J441"/>
    </row>
    <row r="442" spans="1:10" ht="15" x14ac:dyDescent="0.25">
      <c r="A442"/>
      <c r="B442"/>
      <c r="C442"/>
      <c r="D442"/>
      <c r="E442"/>
      <c r="F442"/>
      <c r="G442"/>
      <c r="H442"/>
      <c r="I442"/>
      <c r="J442"/>
    </row>
    <row r="443" spans="1:10" ht="15" x14ac:dyDescent="0.25">
      <c r="A443"/>
      <c r="B443"/>
      <c r="C443"/>
      <c r="D443"/>
      <c r="E443"/>
      <c r="F443"/>
      <c r="G443"/>
      <c r="H443"/>
      <c r="I443"/>
      <c r="J443"/>
    </row>
    <row r="444" spans="1:10" ht="15" x14ac:dyDescent="0.25">
      <c r="A444"/>
      <c r="B444"/>
      <c r="C444"/>
      <c r="D444"/>
      <c r="E444"/>
      <c r="F444"/>
      <c r="G444"/>
      <c r="H444"/>
      <c r="I444"/>
      <c r="J444"/>
    </row>
    <row r="445" spans="1:10" ht="15" x14ac:dyDescent="0.25">
      <c r="A445"/>
      <c r="B445"/>
      <c r="C445"/>
      <c r="D445"/>
      <c r="E445"/>
      <c r="F445"/>
      <c r="G445"/>
      <c r="H445"/>
      <c r="I445"/>
      <c r="J445"/>
    </row>
    <row r="446" spans="1:10" ht="15" x14ac:dyDescent="0.25">
      <c r="A446"/>
      <c r="B446"/>
      <c r="C446"/>
      <c r="D446"/>
      <c r="E446"/>
      <c r="F446"/>
      <c r="G446"/>
      <c r="H446"/>
      <c r="I446"/>
      <c r="J446"/>
    </row>
    <row r="447" spans="1:10" ht="15" x14ac:dyDescent="0.25">
      <c r="A447"/>
      <c r="B447"/>
      <c r="C447"/>
      <c r="D447"/>
      <c r="E447"/>
      <c r="F447"/>
      <c r="G447"/>
      <c r="H447"/>
      <c r="I447"/>
      <c r="J447"/>
    </row>
    <row r="448" spans="1:10" ht="15" x14ac:dyDescent="0.25">
      <c r="A448"/>
      <c r="B448"/>
      <c r="C448"/>
      <c r="D448"/>
      <c r="E448"/>
      <c r="F448"/>
      <c r="G448"/>
      <c r="H448"/>
      <c r="I448"/>
      <c r="J448"/>
    </row>
    <row r="449" spans="1:10" ht="15" x14ac:dyDescent="0.25">
      <c r="A449"/>
      <c r="B449"/>
      <c r="C449"/>
      <c r="D449"/>
      <c r="E449"/>
      <c r="F449"/>
      <c r="G449"/>
      <c r="H449"/>
      <c r="I449"/>
      <c r="J449"/>
    </row>
    <row r="450" spans="1:10" ht="15" x14ac:dyDescent="0.25">
      <c r="A450"/>
      <c r="B450"/>
      <c r="C450"/>
      <c r="D450"/>
      <c r="E450"/>
      <c r="F450"/>
      <c r="G450"/>
      <c r="H450"/>
      <c r="I450"/>
      <c r="J450"/>
    </row>
    <row r="451" spans="1:10" ht="15" x14ac:dyDescent="0.25">
      <c r="A451"/>
      <c r="B451"/>
      <c r="C451"/>
      <c r="D451"/>
      <c r="E451"/>
      <c r="F451"/>
      <c r="G451"/>
      <c r="H451"/>
      <c r="I451"/>
      <c r="J451"/>
    </row>
    <row r="452" spans="1:10" ht="15" x14ac:dyDescent="0.25">
      <c r="A452"/>
      <c r="B452"/>
      <c r="C452"/>
      <c r="D452"/>
      <c r="E452"/>
      <c r="F452"/>
      <c r="G452"/>
      <c r="H452"/>
      <c r="I452"/>
      <c r="J452"/>
    </row>
    <row r="453" spans="1:10" ht="15" x14ac:dyDescent="0.25">
      <c r="A453"/>
      <c r="B453"/>
      <c r="C453"/>
      <c r="D453"/>
      <c r="E453"/>
      <c r="F453"/>
      <c r="G453"/>
      <c r="H453"/>
      <c r="I453"/>
      <c r="J453"/>
    </row>
    <row r="454" spans="1:10" ht="15" x14ac:dyDescent="0.25">
      <c r="A454"/>
      <c r="B454"/>
      <c r="C454"/>
      <c r="D454"/>
      <c r="E454"/>
      <c r="F454"/>
      <c r="G454"/>
      <c r="H454"/>
      <c r="I454"/>
      <c r="J454"/>
    </row>
    <row r="455" spans="1:10" ht="15" x14ac:dyDescent="0.25">
      <c r="A455"/>
      <c r="B455"/>
      <c r="C455"/>
      <c r="D455"/>
      <c r="E455"/>
      <c r="F455"/>
      <c r="G455"/>
      <c r="H455"/>
      <c r="I455"/>
      <c r="J455"/>
    </row>
    <row r="456" spans="1:10" ht="15" x14ac:dyDescent="0.25">
      <c r="A456"/>
      <c r="B456"/>
      <c r="C456"/>
      <c r="D456"/>
      <c r="E456"/>
      <c r="F456"/>
      <c r="G456"/>
      <c r="H456"/>
      <c r="I456"/>
      <c r="J456"/>
    </row>
    <row r="457" spans="1:10" ht="15" x14ac:dyDescent="0.25">
      <c r="A457"/>
      <c r="B457"/>
      <c r="C457"/>
      <c r="D457"/>
      <c r="E457"/>
      <c r="F457"/>
      <c r="G457"/>
      <c r="H457"/>
      <c r="I457"/>
      <c r="J457"/>
    </row>
    <row r="458" spans="1:10" ht="15" x14ac:dyDescent="0.25">
      <c r="A458"/>
      <c r="B458"/>
      <c r="C458"/>
      <c r="D458"/>
      <c r="E458"/>
      <c r="F458"/>
      <c r="G458"/>
      <c r="H458"/>
      <c r="I458"/>
      <c r="J458"/>
    </row>
    <row r="459" spans="1:10" ht="15" x14ac:dyDescent="0.25">
      <c r="A459"/>
      <c r="B459"/>
      <c r="C459"/>
      <c r="D459"/>
      <c r="E459"/>
      <c r="F459"/>
      <c r="G459"/>
      <c r="H459"/>
      <c r="I459"/>
      <c r="J459"/>
    </row>
    <row r="460" spans="1:10" ht="15" x14ac:dyDescent="0.25">
      <c r="A460"/>
      <c r="B460"/>
      <c r="C460"/>
      <c r="D460"/>
      <c r="E460"/>
      <c r="F460"/>
      <c r="G460"/>
      <c r="H460"/>
      <c r="I460"/>
      <c r="J460"/>
    </row>
    <row r="461" spans="1:10" ht="15" x14ac:dyDescent="0.25">
      <c r="A461"/>
      <c r="B461"/>
      <c r="C461"/>
      <c r="D461"/>
      <c r="E461"/>
      <c r="F461"/>
      <c r="G461"/>
      <c r="H461"/>
      <c r="I461"/>
      <c r="J461"/>
    </row>
    <row r="462" spans="1:10" ht="15" x14ac:dyDescent="0.25">
      <c r="A462"/>
      <c r="B462"/>
      <c r="C462"/>
      <c r="D462"/>
      <c r="E462"/>
      <c r="F462"/>
      <c r="G462"/>
      <c r="H462"/>
      <c r="I462"/>
      <c r="J462"/>
    </row>
    <row r="463" spans="1:10" ht="15" x14ac:dyDescent="0.25">
      <c r="A463"/>
      <c r="B463"/>
      <c r="C463"/>
      <c r="D463"/>
      <c r="E463"/>
      <c r="F463"/>
      <c r="G463"/>
      <c r="H463"/>
      <c r="I463"/>
      <c r="J463"/>
    </row>
    <row r="464" spans="1:10" ht="15" x14ac:dyDescent="0.25">
      <c r="A464"/>
      <c r="B464"/>
      <c r="C464"/>
      <c r="D464"/>
      <c r="E464"/>
      <c r="F464"/>
      <c r="G464"/>
      <c r="H464"/>
      <c r="I464"/>
      <c r="J464"/>
    </row>
    <row r="465" spans="1:10" ht="15" x14ac:dyDescent="0.25">
      <c r="A465"/>
      <c r="B465"/>
      <c r="C465"/>
      <c r="D465"/>
      <c r="E465"/>
      <c r="F465"/>
      <c r="G465"/>
      <c r="H465"/>
      <c r="I465"/>
      <c r="J465"/>
    </row>
    <row r="466" spans="1:10" ht="15" x14ac:dyDescent="0.25">
      <c r="A466"/>
      <c r="B466"/>
      <c r="C466"/>
      <c r="D466"/>
      <c r="E466"/>
      <c r="F466"/>
      <c r="G466"/>
      <c r="H466"/>
      <c r="I466"/>
      <c r="J466"/>
    </row>
    <row r="467" spans="1:10" ht="15" x14ac:dyDescent="0.25">
      <c r="A467"/>
      <c r="B467"/>
      <c r="C467"/>
      <c r="D467"/>
      <c r="E467"/>
      <c r="F467"/>
      <c r="G467"/>
      <c r="H467"/>
      <c r="I467"/>
      <c r="J467"/>
    </row>
    <row r="468" spans="1:10" ht="15" x14ac:dyDescent="0.25">
      <c r="A468"/>
      <c r="B468"/>
      <c r="C468"/>
      <c r="D468"/>
      <c r="E468"/>
      <c r="F468"/>
      <c r="G468"/>
      <c r="H468"/>
      <c r="I468"/>
      <c r="J468"/>
    </row>
    <row r="469" spans="1:10" ht="15" x14ac:dyDescent="0.25">
      <c r="A469"/>
      <c r="B469"/>
      <c r="C469"/>
      <c r="D469"/>
      <c r="E469"/>
      <c r="F469"/>
      <c r="G469"/>
      <c r="H469"/>
      <c r="I469"/>
      <c r="J469"/>
    </row>
    <row r="470" spans="1:10" ht="15" x14ac:dyDescent="0.25">
      <c r="A470"/>
      <c r="B470"/>
      <c r="C470"/>
      <c r="D470"/>
      <c r="E470"/>
      <c r="F470"/>
      <c r="G470"/>
      <c r="H470"/>
      <c r="I470"/>
      <c r="J470"/>
    </row>
    <row r="471" spans="1:10" ht="15" x14ac:dyDescent="0.25">
      <c r="A471"/>
      <c r="B471"/>
      <c r="C471"/>
      <c r="D471"/>
      <c r="E471"/>
      <c r="F471"/>
      <c r="G471"/>
      <c r="H471"/>
      <c r="I471"/>
      <c r="J471"/>
    </row>
    <row r="472" spans="1:10" ht="15" x14ac:dyDescent="0.25">
      <c r="A472"/>
      <c r="B472"/>
      <c r="C472"/>
      <c r="D472"/>
      <c r="E472"/>
      <c r="F472"/>
      <c r="G472"/>
      <c r="H472"/>
      <c r="I472"/>
      <c r="J472"/>
    </row>
    <row r="473" spans="1:10" ht="15" x14ac:dyDescent="0.25">
      <c r="A473"/>
      <c r="B473"/>
      <c r="C473"/>
      <c r="D473"/>
      <c r="E473"/>
      <c r="F473"/>
      <c r="G473"/>
      <c r="H473"/>
      <c r="I473"/>
      <c r="J473"/>
    </row>
    <row r="474" spans="1:10" ht="15" x14ac:dyDescent="0.25">
      <c r="A474"/>
      <c r="B474"/>
      <c r="C474"/>
      <c r="D474"/>
      <c r="E474"/>
      <c r="F474"/>
      <c r="G474"/>
      <c r="H474"/>
      <c r="I474"/>
      <c r="J474"/>
    </row>
    <row r="475" spans="1:10" ht="15" x14ac:dyDescent="0.25">
      <c r="A475"/>
      <c r="B475"/>
      <c r="C475"/>
      <c r="D475"/>
      <c r="E475"/>
      <c r="F475"/>
      <c r="G475"/>
      <c r="H475"/>
      <c r="I475"/>
      <c r="J475"/>
    </row>
    <row r="476" spans="1:10" ht="15" x14ac:dyDescent="0.25">
      <c r="A476"/>
      <c r="B476"/>
      <c r="C476"/>
      <c r="D476"/>
      <c r="E476"/>
      <c r="F476"/>
      <c r="G476"/>
      <c r="H476"/>
      <c r="I476"/>
      <c r="J476"/>
    </row>
    <row r="477" spans="1:10" ht="15" x14ac:dyDescent="0.25">
      <c r="A477"/>
      <c r="B477"/>
      <c r="C477"/>
      <c r="D477"/>
      <c r="E477"/>
      <c r="F477"/>
      <c r="G477"/>
      <c r="H477"/>
      <c r="I477"/>
      <c r="J477"/>
    </row>
    <row r="478" spans="1:10" ht="15" x14ac:dyDescent="0.25">
      <c r="A478"/>
      <c r="B478"/>
      <c r="C478"/>
      <c r="D478"/>
      <c r="E478"/>
      <c r="F478"/>
      <c r="G478"/>
      <c r="H478"/>
      <c r="I478"/>
      <c r="J478"/>
    </row>
    <row r="479" spans="1:10" ht="15" x14ac:dyDescent="0.25">
      <c r="A479"/>
      <c r="B479"/>
      <c r="C479"/>
      <c r="D479"/>
      <c r="E479"/>
      <c r="F479"/>
      <c r="G479"/>
      <c r="H479"/>
      <c r="I479"/>
      <c r="J479"/>
    </row>
    <row r="480" spans="1:10" ht="15" x14ac:dyDescent="0.25">
      <c r="A480"/>
      <c r="B480"/>
      <c r="C480"/>
      <c r="D480"/>
      <c r="E480"/>
      <c r="F480"/>
      <c r="G480"/>
      <c r="H480"/>
      <c r="I480"/>
      <c r="J480"/>
    </row>
    <row r="481" spans="1:10" ht="15" x14ac:dyDescent="0.25">
      <c r="A481"/>
      <c r="B481"/>
      <c r="C481"/>
      <c r="D481"/>
      <c r="E481"/>
      <c r="F481"/>
      <c r="G481"/>
      <c r="H481"/>
      <c r="I481"/>
      <c r="J481"/>
    </row>
    <row r="482" spans="1:10" ht="15" x14ac:dyDescent="0.25">
      <c r="A482"/>
      <c r="B482"/>
      <c r="C482"/>
      <c r="D482"/>
      <c r="E482"/>
      <c r="F482"/>
      <c r="G482"/>
      <c r="H482"/>
      <c r="I482"/>
      <c r="J482"/>
    </row>
    <row r="483" spans="1:10" ht="15" x14ac:dyDescent="0.25">
      <c r="A483"/>
      <c r="B483"/>
      <c r="C483"/>
      <c r="D483"/>
      <c r="E483"/>
      <c r="F483"/>
      <c r="G483"/>
      <c r="H483"/>
      <c r="I483"/>
      <c r="J483"/>
    </row>
    <row r="484" spans="1:10" ht="15" x14ac:dyDescent="0.25">
      <c r="A484"/>
      <c r="B484"/>
      <c r="C484"/>
      <c r="D484"/>
      <c r="E484"/>
      <c r="F484"/>
      <c r="G484"/>
      <c r="H484"/>
      <c r="I484"/>
      <c r="J484"/>
    </row>
    <row r="485" spans="1:10" ht="15" x14ac:dyDescent="0.25">
      <c r="A485"/>
      <c r="B485"/>
      <c r="C485"/>
      <c r="D485"/>
      <c r="E485"/>
      <c r="F485"/>
      <c r="G485"/>
      <c r="H485"/>
      <c r="I485"/>
      <c r="J485"/>
    </row>
    <row r="486" spans="1:10" ht="15" x14ac:dyDescent="0.25">
      <c r="A486"/>
      <c r="B486"/>
      <c r="C486"/>
      <c r="D486"/>
      <c r="E486"/>
      <c r="F486"/>
      <c r="G486"/>
      <c r="H486"/>
      <c r="I486"/>
      <c r="J486"/>
    </row>
    <row r="487" spans="1:10" ht="15" x14ac:dyDescent="0.25">
      <c r="A487"/>
      <c r="B487"/>
      <c r="C487"/>
      <c r="D487"/>
      <c r="E487"/>
      <c r="F487"/>
      <c r="G487"/>
      <c r="H487"/>
      <c r="I487"/>
      <c r="J487"/>
    </row>
    <row r="488" spans="1:10" ht="15" x14ac:dyDescent="0.25">
      <c r="A488"/>
      <c r="B488"/>
      <c r="C488"/>
      <c r="D488"/>
      <c r="E488"/>
      <c r="F488"/>
      <c r="G488"/>
      <c r="H488"/>
      <c r="I488"/>
      <c r="J488"/>
    </row>
    <row r="489" spans="1:10" ht="15" x14ac:dyDescent="0.25">
      <c r="A489"/>
      <c r="B489"/>
      <c r="C489"/>
      <c r="D489"/>
      <c r="E489"/>
      <c r="F489"/>
      <c r="G489"/>
      <c r="H489"/>
      <c r="I489"/>
      <c r="J489"/>
    </row>
    <row r="490" spans="1:10" ht="15" x14ac:dyDescent="0.25">
      <c r="A490"/>
      <c r="B490"/>
      <c r="C490"/>
      <c r="D490"/>
      <c r="E490"/>
      <c r="F490"/>
      <c r="G490"/>
      <c r="H490"/>
      <c r="I490"/>
      <c r="J490"/>
    </row>
    <row r="491" spans="1:10" ht="15" x14ac:dyDescent="0.25">
      <c r="A491"/>
      <c r="B491"/>
      <c r="C491"/>
      <c r="D491"/>
      <c r="E491"/>
      <c r="F491"/>
      <c r="G491"/>
      <c r="H491"/>
      <c r="I491"/>
      <c r="J491"/>
    </row>
    <row r="492" spans="1:10" ht="15" x14ac:dyDescent="0.25">
      <c r="A492"/>
      <c r="B492"/>
      <c r="C492"/>
      <c r="D492"/>
      <c r="E492"/>
      <c r="F492"/>
      <c r="G492"/>
      <c r="H492"/>
      <c r="I492"/>
      <c r="J492"/>
    </row>
    <row r="493" spans="1:10" ht="15" x14ac:dyDescent="0.25">
      <c r="A493"/>
      <c r="B493"/>
      <c r="C493"/>
      <c r="D493"/>
      <c r="E493"/>
      <c r="F493"/>
      <c r="G493"/>
      <c r="H493"/>
      <c r="I493"/>
      <c r="J493"/>
    </row>
    <row r="494" spans="1:10" ht="15" x14ac:dyDescent="0.25">
      <c r="A494"/>
      <c r="B494"/>
      <c r="C494"/>
      <c r="D494"/>
      <c r="E494"/>
      <c r="F494"/>
      <c r="G494"/>
      <c r="H494"/>
      <c r="I494"/>
      <c r="J494"/>
    </row>
    <row r="495" spans="1:10" ht="15" x14ac:dyDescent="0.25">
      <c r="A495"/>
      <c r="B495"/>
      <c r="C495"/>
      <c r="D495"/>
      <c r="E495"/>
      <c r="F495"/>
      <c r="G495"/>
      <c r="H495"/>
      <c r="I495"/>
      <c r="J495"/>
    </row>
    <row r="496" spans="1:10" ht="15" x14ac:dyDescent="0.25">
      <c r="A496"/>
      <c r="B496"/>
      <c r="C496"/>
      <c r="D496"/>
      <c r="E496"/>
      <c r="F496"/>
      <c r="G496"/>
      <c r="H496"/>
      <c r="I496"/>
      <c r="J496"/>
    </row>
    <row r="497" spans="1:10" ht="15" x14ac:dyDescent="0.25">
      <c r="A497"/>
      <c r="B497"/>
      <c r="C497"/>
      <c r="D497"/>
      <c r="E497"/>
      <c r="F497"/>
      <c r="G497"/>
      <c r="H497"/>
      <c r="I497"/>
      <c r="J497"/>
    </row>
    <row r="498" spans="1:10" ht="15" x14ac:dyDescent="0.25">
      <c r="A498"/>
      <c r="B498"/>
      <c r="C498"/>
      <c r="D498"/>
      <c r="E498"/>
      <c r="F498"/>
      <c r="G498"/>
      <c r="H498"/>
      <c r="I498"/>
      <c r="J498"/>
    </row>
    <row r="499" spans="1:10" ht="15" x14ac:dyDescent="0.25">
      <c r="A499"/>
      <c r="B499"/>
      <c r="C499"/>
      <c r="D499"/>
      <c r="E499"/>
      <c r="F499"/>
      <c r="G499"/>
      <c r="H499"/>
      <c r="I499"/>
      <c r="J499"/>
    </row>
    <row r="500" spans="1:10" ht="15" x14ac:dyDescent="0.25">
      <c r="A500"/>
      <c r="B500"/>
      <c r="C500"/>
      <c r="D500"/>
      <c r="E500"/>
      <c r="F500"/>
      <c r="G500"/>
      <c r="H500"/>
      <c r="I500"/>
      <c r="J500"/>
    </row>
    <row r="501" spans="1:10" ht="15" x14ac:dyDescent="0.25">
      <c r="A501"/>
      <c r="B501"/>
      <c r="C501"/>
      <c r="D501"/>
      <c r="E501"/>
      <c r="F501"/>
      <c r="G501"/>
      <c r="H501"/>
      <c r="I501"/>
      <c r="J501"/>
    </row>
    <row r="502" spans="1:10" ht="15" x14ac:dyDescent="0.25">
      <c r="A502"/>
      <c r="B502"/>
      <c r="C502"/>
      <c r="D502"/>
      <c r="E502"/>
      <c r="F502"/>
      <c r="G502"/>
      <c r="H502"/>
      <c r="I502"/>
      <c r="J502"/>
    </row>
    <row r="503" spans="1:10" ht="15" x14ac:dyDescent="0.25">
      <c r="A503"/>
      <c r="B503"/>
      <c r="C503"/>
      <c r="D503"/>
      <c r="E503"/>
      <c r="F503"/>
      <c r="G503"/>
      <c r="H503"/>
      <c r="I503"/>
      <c r="J503"/>
    </row>
    <row r="504" spans="1:10" ht="15" x14ac:dyDescent="0.25">
      <c r="A504"/>
      <c r="B504"/>
      <c r="C504"/>
      <c r="D504"/>
      <c r="E504"/>
      <c r="F504"/>
      <c r="G504"/>
      <c r="H504"/>
      <c r="I504"/>
      <c r="J504"/>
    </row>
    <row r="505" spans="1:10" ht="15" x14ac:dyDescent="0.25">
      <c r="A505"/>
      <c r="B505"/>
      <c r="C505"/>
      <c r="D505"/>
      <c r="E505"/>
      <c r="F505"/>
      <c r="G505"/>
      <c r="H505"/>
      <c r="I505"/>
      <c r="J505"/>
    </row>
    <row r="506" spans="1:10" ht="15" x14ac:dyDescent="0.25">
      <c r="A506"/>
      <c r="B506"/>
      <c r="C506"/>
      <c r="D506"/>
      <c r="E506"/>
      <c r="F506"/>
      <c r="G506"/>
      <c r="H506"/>
      <c r="I506"/>
      <c r="J506"/>
    </row>
    <row r="507" spans="1:10" ht="15" x14ac:dyDescent="0.25">
      <c r="A507"/>
      <c r="B507"/>
      <c r="C507"/>
      <c r="D507"/>
      <c r="E507"/>
      <c r="F507"/>
      <c r="G507"/>
      <c r="H507"/>
      <c r="I507"/>
      <c r="J507"/>
    </row>
    <row r="508" spans="1:10" ht="15" x14ac:dyDescent="0.25">
      <c r="A508"/>
      <c r="B508"/>
      <c r="C508"/>
      <c r="D508"/>
      <c r="E508"/>
      <c r="F508"/>
      <c r="G508"/>
      <c r="H508"/>
      <c r="I508"/>
      <c r="J508"/>
    </row>
    <row r="509" spans="1:10" ht="15" x14ac:dyDescent="0.25">
      <c r="A509"/>
      <c r="B509"/>
      <c r="C509"/>
      <c r="D509"/>
      <c r="E509"/>
      <c r="F509"/>
      <c r="G509"/>
      <c r="H509"/>
      <c r="I509"/>
      <c r="J509"/>
    </row>
    <row r="510" spans="1:10" ht="15" x14ac:dyDescent="0.25">
      <c r="A510"/>
      <c r="B510"/>
      <c r="C510"/>
      <c r="D510"/>
      <c r="E510"/>
      <c r="F510"/>
      <c r="G510"/>
      <c r="H510"/>
      <c r="I510"/>
      <c r="J510"/>
    </row>
    <row r="511" spans="1:10" ht="15" x14ac:dyDescent="0.25">
      <c r="A511"/>
      <c r="B511"/>
      <c r="C511"/>
      <c r="D511"/>
      <c r="E511"/>
      <c r="F511"/>
      <c r="G511"/>
      <c r="H511"/>
      <c r="I511"/>
      <c r="J511"/>
    </row>
    <row r="512" spans="1:10" ht="15" x14ac:dyDescent="0.25">
      <c r="A512"/>
      <c r="B512"/>
      <c r="C512"/>
      <c r="D512"/>
      <c r="E512"/>
      <c r="F512"/>
      <c r="G512"/>
      <c r="H512"/>
      <c r="I512"/>
      <c r="J512"/>
    </row>
    <row r="513" spans="1:10" ht="15" x14ac:dyDescent="0.25">
      <c r="A513"/>
      <c r="B513"/>
      <c r="C513"/>
      <c r="D513"/>
      <c r="E513"/>
      <c r="F513"/>
      <c r="G513"/>
      <c r="H513"/>
      <c r="I513"/>
      <c r="J513"/>
    </row>
    <row r="514" spans="1:10" ht="15" x14ac:dyDescent="0.25">
      <c r="A514"/>
      <c r="B514"/>
      <c r="C514"/>
      <c r="D514"/>
      <c r="E514"/>
      <c r="F514"/>
      <c r="G514"/>
      <c r="H514"/>
      <c r="I514"/>
      <c r="J514"/>
    </row>
    <row r="515" spans="1:10" ht="15" x14ac:dyDescent="0.25">
      <c r="A515"/>
      <c r="B515"/>
      <c r="C515"/>
      <c r="D515"/>
      <c r="E515"/>
      <c r="F515"/>
      <c r="G515"/>
      <c r="H515"/>
      <c r="I515"/>
      <c r="J515"/>
    </row>
    <row r="516" spans="1:10" ht="15" x14ac:dyDescent="0.25">
      <c r="A516"/>
      <c r="B516"/>
      <c r="C516"/>
      <c r="D516"/>
      <c r="E516"/>
      <c r="F516"/>
      <c r="G516"/>
      <c r="H516"/>
      <c r="I516"/>
      <c r="J516"/>
    </row>
    <row r="517" spans="1:10" ht="15" x14ac:dyDescent="0.25">
      <c r="A517"/>
      <c r="B517"/>
      <c r="C517"/>
      <c r="D517"/>
      <c r="E517"/>
      <c r="F517"/>
      <c r="G517"/>
      <c r="H517"/>
      <c r="I517"/>
      <c r="J517"/>
    </row>
    <row r="518" spans="1:10" ht="15" x14ac:dyDescent="0.25">
      <c r="A518"/>
      <c r="B518"/>
      <c r="C518"/>
      <c r="D518"/>
      <c r="E518"/>
      <c r="F518"/>
      <c r="G518"/>
      <c r="H518"/>
      <c r="I518"/>
      <c r="J518"/>
    </row>
    <row r="519" spans="1:10" ht="15" x14ac:dyDescent="0.25">
      <c r="A519"/>
      <c r="B519"/>
      <c r="C519"/>
      <c r="D519"/>
      <c r="E519"/>
      <c r="F519"/>
      <c r="G519"/>
      <c r="H519"/>
      <c r="I519"/>
      <c r="J519"/>
    </row>
    <row r="520" spans="1:10" ht="15" x14ac:dyDescent="0.25">
      <c r="A520"/>
      <c r="B520"/>
      <c r="C520"/>
      <c r="D520"/>
      <c r="E520"/>
      <c r="F520"/>
      <c r="G520"/>
      <c r="H520"/>
      <c r="I520"/>
      <c r="J520"/>
    </row>
    <row r="521" spans="1:10" ht="15" x14ac:dyDescent="0.25">
      <c r="A521"/>
      <c r="B521"/>
      <c r="C521"/>
      <c r="D521"/>
      <c r="E521"/>
      <c r="F521"/>
      <c r="G521"/>
      <c r="H521"/>
      <c r="I521"/>
      <c r="J521"/>
    </row>
    <row r="522" spans="1:10" ht="15" x14ac:dyDescent="0.25">
      <c r="A522"/>
      <c r="B522"/>
      <c r="C522"/>
      <c r="D522"/>
      <c r="E522"/>
      <c r="F522"/>
      <c r="G522"/>
      <c r="H522"/>
      <c r="I522"/>
      <c r="J522"/>
    </row>
    <row r="523" spans="1:10" ht="15" x14ac:dyDescent="0.25">
      <c r="A523"/>
      <c r="B523"/>
      <c r="C523"/>
      <c r="D523"/>
      <c r="E523"/>
      <c r="F523"/>
      <c r="G523"/>
      <c r="H523"/>
      <c r="I523"/>
      <c r="J523"/>
    </row>
    <row r="524" spans="1:10" ht="15" x14ac:dyDescent="0.25">
      <c r="A524"/>
      <c r="B524"/>
      <c r="C524"/>
      <c r="D524"/>
      <c r="E524"/>
      <c r="F524"/>
      <c r="G524"/>
      <c r="H524"/>
      <c r="I524"/>
      <c r="J524"/>
    </row>
    <row r="525" spans="1:10" ht="15" x14ac:dyDescent="0.25">
      <c r="A525"/>
      <c r="B525"/>
      <c r="C525"/>
      <c r="D525"/>
      <c r="E525"/>
      <c r="F525"/>
      <c r="G525"/>
      <c r="H525"/>
      <c r="I525"/>
      <c r="J525"/>
    </row>
    <row r="526" spans="1:10" ht="15" x14ac:dyDescent="0.25">
      <c r="A526"/>
      <c r="B526"/>
      <c r="C526"/>
      <c r="D526"/>
      <c r="E526"/>
      <c r="F526"/>
      <c r="G526"/>
      <c r="H526"/>
      <c r="I526"/>
      <c r="J526"/>
    </row>
    <row r="527" spans="1:10" ht="15" x14ac:dyDescent="0.25">
      <c r="A527"/>
      <c r="B527"/>
      <c r="C527"/>
      <c r="D527"/>
      <c r="E527"/>
      <c r="F527"/>
      <c r="G527"/>
      <c r="H527"/>
      <c r="I527"/>
      <c r="J527"/>
    </row>
    <row r="528" spans="1:10" ht="15" x14ac:dyDescent="0.25">
      <c r="A528"/>
      <c r="B528"/>
      <c r="C528"/>
      <c r="D528"/>
      <c r="E528"/>
      <c r="F528"/>
      <c r="G528"/>
      <c r="H528"/>
      <c r="I528"/>
      <c r="J528"/>
    </row>
    <row r="529" spans="1:10" ht="15" x14ac:dyDescent="0.25">
      <c r="A529"/>
      <c r="B529"/>
      <c r="C529"/>
      <c r="D529"/>
      <c r="E529"/>
      <c r="F529"/>
      <c r="G529"/>
      <c r="H529"/>
      <c r="I529"/>
      <c r="J529"/>
    </row>
    <row r="530" spans="1:10" ht="15" x14ac:dyDescent="0.25">
      <c r="A530"/>
      <c r="B530"/>
      <c r="C530"/>
      <c r="D530"/>
      <c r="E530"/>
      <c r="F530"/>
      <c r="G530"/>
      <c r="H530"/>
      <c r="I530"/>
      <c r="J530"/>
    </row>
    <row r="531" spans="1:10" ht="15" x14ac:dyDescent="0.25">
      <c r="A531"/>
      <c r="B531"/>
      <c r="C531"/>
      <c r="D531"/>
      <c r="E531"/>
      <c r="F531"/>
      <c r="G531"/>
      <c r="H531"/>
      <c r="I531"/>
      <c r="J531"/>
    </row>
    <row r="532" spans="1:10" ht="15" x14ac:dyDescent="0.25">
      <c r="A532"/>
      <c r="B532"/>
      <c r="C532"/>
      <c r="D532"/>
      <c r="E532"/>
      <c r="F532"/>
      <c r="G532"/>
      <c r="H532"/>
      <c r="I532"/>
      <c r="J532"/>
    </row>
    <row r="533" spans="1:10" ht="15" x14ac:dyDescent="0.25">
      <c r="A533"/>
      <c r="B533"/>
      <c r="C533"/>
      <c r="D533"/>
      <c r="E533"/>
      <c r="F533"/>
      <c r="G533"/>
      <c r="H533"/>
      <c r="I533"/>
      <c r="J533"/>
    </row>
    <row r="534" spans="1:10" ht="15" x14ac:dyDescent="0.25">
      <c r="A534"/>
      <c r="B534"/>
      <c r="C534"/>
      <c r="D534"/>
      <c r="E534"/>
      <c r="F534"/>
      <c r="G534"/>
      <c r="H534"/>
      <c r="I534"/>
      <c r="J534"/>
    </row>
    <row r="535" spans="1:10" ht="15" x14ac:dyDescent="0.25">
      <c r="A535"/>
      <c r="B535"/>
      <c r="C535"/>
      <c r="D535"/>
      <c r="E535"/>
      <c r="F535"/>
      <c r="G535"/>
      <c r="H535"/>
      <c r="I535"/>
      <c r="J535"/>
    </row>
    <row r="536" spans="1:10" ht="15" x14ac:dyDescent="0.25">
      <c r="A536"/>
      <c r="B536"/>
      <c r="C536"/>
      <c r="D536"/>
      <c r="E536"/>
      <c r="F536"/>
      <c r="G536"/>
      <c r="H536"/>
      <c r="I536"/>
      <c r="J536"/>
    </row>
    <row r="537" spans="1:10" ht="15" x14ac:dyDescent="0.25">
      <c r="A537"/>
      <c r="B537"/>
      <c r="C537"/>
      <c r="D537"/>
      <c r="E537"/>
      <c r="F537"/>
      <c r="G537"/>
      <c r="H537"/>
      <c r="I537"/>
      <c r="J537"/>
    </row>
    <row r="538" spans="1:10" ht="15" x14ac:dyDescent="0.25">
      <c r="A538"/>
      <c r="B538"/>
      <c r="C538"/>
      <c r="D538"/>
      <c r="E538"/>
      <c r="F538"/>
      <c r="G538"/>
      <c r="H538"/>
      <c r="I538"/>
      <c r="J538"/>
    </row>
    <row r="539" spans="1:10" ht="15" x14ac:dyDescent="0.25">
      <c r="A539"/>
      <c r="B539"/>
      <c r="C539"/>
      <c r="D539"/>
      <c r="E539"/>
      <c r="F539"/>
      <c r="G539"/>
      <c r="H539"/>
      <c r="I539"/>
      <c r="J539"/>
    </row>
    <row r="540" spans="1:10" ht="15" x14ac:dyDescent="0.25">
      <c r="A540"/>
      <c r="B540"/>
      <c r="C540"/>
      <c r="D540"/>
      <c r="E540"/>
      <c r="F540"/>
      <c r="G540"/>
      <c r="H540"/>
      <c r="I540"/>
      <c r="J540"/>
    </row>
    <row r="541" spans="1:10" ht="15" x14ac:dyDescent="0.25">
      <c r="A541"/>
      <c r="B541"/>
      <c r="C541"/>
      <c r="D541"/>
      <c r="E541"/>
      <c r="F541"/>
      <c r="G541"/>
      <c r="H541"/>
      <c r="I541"/>
      <c r="J541"/>
    </row>
    <row r="542" spans="1:10" ht="15" x14ac:dyDescent="0.25">
      <c r="A542"/>
      <c r="B542"/>
      <c r="C542"/>
      <c r="D542"/>
      <c r="E542"/>
      <c r="F542"/>
      <c r="G542"/>
      <c r="H542"/>
      <c r="I542"/>
      <c r="J542"/>
    </row>
    <row r="543" spans="1:10" ht="15" x14ac:dyDescent="0.25">
      <c r="A543"/>
      <c r="B543"/>
      <c r="C543"/>
      <c r="D543"/>
      <c r="E543"/>
      <c r="F543"/>
      <c r="G543"/>
      <c r="H543"/>
      <c r="I543"/>
      <c r="J543"/>
    </row>
    <row r="544" spans="1:10" ht="15" x14ac:dyDescent="0.25">
      <c r="A544"/>
      <c r="B544"/>
      <c r="C544"/>
      <c r="D544"/>
      <c r="E544"/>
      <c r="F544"/>
      <c r="G544"/>
      <c r="H544"/>
      <c r="I544"/>
      <c r="J544"/>
    </row>
    <row r="545" spans="1:10" ht="15" x14ac:dyDescent="0.25">
      <c r="A545"/>
      <c r="B545"/>
      <c r="C545"/>
      <c r="D545"/>
      <c r="E545"/>
      <c r="F545"/>
      <c r="G545"/>
      <c r="H545"/>
      <c r="I545"/>
      <c r="J545"/>
    </row>
    <row r="546" spans="1:10" ht="15" x14ac:dyDescent="0.25">
      <c r="A546"/>
      <c r="B546"/>
      <c r="C546"/>
      <c r="D546"/>
      <c r="E546"/>
      <c r="F546"/>
      <c r="G546"/>
      <c r="H546"/>
      <c r="I546"/>
      <c r="J546"/>
    </row>
    <row r="547" spans="1:10" ht="15" x14ac:dyDescent="0.25">
      <c r="A547"/>
      <c r="B547"/>
      <c r="C547"/>
      <c r="D547"/>
      <c r="E547"/>
      <c r="F547"/>
      <c r="G547"/>
      <c r="H547"/>
      <c r="I547"/>
      <c r="J547"/>
    </row>
    <row r="548" spans="1:10" ht="15" x14ac:dyDescent="0.25">
      <c r="A548"/>
      <c r="B548"/>
      <c r="C548"/>
      <c r="D548"/>
      <c r="E548"/>
      <c r="F548"/>
      <c r="G548"/>
      <c r="H548"/>
      <c r="I548"/>
      <c r="J548"/>
    </row>
    <row r="549" spans="1:10" ht="15" x14ac:dyDescent="0.25">
      <c r="A549"/>
      <c r="B549"/>
      <c r="C549"/>
      <c r="D549"/>
      <c r="E549"/>
      <c r="F549"/>
      <c r="G549"/>
      <c r="H549"/>
      <c r="I549"/>
      <c r="J549"/>
    </row>
    <row r="550" spans="1:10" ht="15" x14ac:dyDescent="0.25">
      <c r="A550"/>
      <c r="B550"/>
      <c r="C550"/>
      <c r="D550"/>
      <c r="E550"/>
      <c r="F550"/>
      <c r="G550"/>
      <c r="H550"/>
      <c r="I550"/>
      <c r="J550"/>
    </row>
    <row r="551" spans="1:10" ht="15" x14ac:dyDescent="0.25">
      <c r="A551"/>
      <c r="B551"/>
      <c r="C551"/>
      <c r="D551"/>
      <c r="E551"/>
      <c r="F551"/>
      <c r="G551"/>
      <c r="H551"/>
      <c r="I551"/>
      <c r="J551"/>
    </row>
    <row r="552" spans="1:10" ht="15" x14ac:dyDescent="0.25">
      <c r="A552"/>
      <c r="B552"/>
      <c r="C552"/>
      <c r="D552"/>
      <c r="E552"/>
      <c r="F552"/>
      <c r="G552"/>
      <c r="H552"/>
      <c r="I552"/>
      <c r="J552"/>
    </row>
    <row r="553" spans="1:10" ht="15" x14ac:dyDescent="0.25">
      <c r="A553"/>
      <c r="B553"/>
      <c r="C553"/>
      <c r="D553"/>
      <c r="E553"/>
      <c r="F553"/>
      <c r="G553"/>
      <c r="H553"/>
      <c r="I553"/>
      <c r="J553"/>
    </row>
    <row r="554" spans="1:10" ht="15" x14ac:dyDescent="0.25">
      <c r="A554"/>
      <c r="B554"/>
      <c r="C554"/>
      <c r="D554"/>
      <c r="E554"/>
      <c r="F554"/>
      <c r="G554"/>
      <c r="H554"/>
      <c r="I554"/>
      <c r="J554"/>
    </row>
    <row r="555" spans="1:10" ht="15" x14ac:dyDescent="0.25">
      <c r="A555"/>
      <c r="B555"/>
      <c r="C555"/>
      <c r="D555"/>
      <c r="E555"/>
      <c r="F555"/>
      <c r="G555"/>
      <c r="H555"/>
      <c r="I555"/>
      <c r="J555"/>
    </row>
    <row r="556" spans="1:10" ht="15" x14ac:dyDescent="0.25">
      <c r="A556"/>
      <c r="B556"/>
      <c r="C556"/>
      <c r="D556"/>
      <c r="E556"/>
      <c r="F556"/>
      <c r="G556"/>
      <c r="H556"/>
      <c r="I556"/>
      <c r="J556"/>
    </row>
    <row r="557" spans="1:10" ht="15" x14ac:dyDescent="0.25">
      <c r="A557"/>
      <c r="B557"/>
      <c r="C557"/>
      <c r="D557"/>
      <c r="E557"/>
      <c r="F557"/>
      <c r="G557"/>
      <c r="H557"/>
      <c r="I557"/>
      <c r="J557"/>
    </row>
    <row r="558" spans="1:10" ht="15" x14ac:dyDescent="0.25">
      <c r="A558"/>
      <c r="B558"/>
      <c r="C558"/>
      <c r="D558"/>
      <c r="E558"/>
      <c r="F558"/>
      <c r="G558"/>
      <c r="H558"/>
      <c r="I558"/>
      <c r="J558"/>
    </row>
    <row r="559" spans="1:10" ht="15" x14ac:dyDescent="0.25">
      <c r="A559"/>
      <c r="B559"/>
      <c r="C559"/>
      <c r="D559"/>
      <c r="E559"/>
      <c r="F559"/>
      <c r="G559"/>
      <c r="H559"/>
      <c r="I559"/>
      <c r="J559"/>
    </row>
    <row r="560" spans="1:10" ht="15" x14ac:dyDescent="0.25">
      <c r="A560"/>
      <c r="B560"/>
      <c r="C560"/>
      <c r="D560"/>
      <c r="E560"/>
      <c r="F560"/>
      <c r="G560"/>
      <c r="H560"/>
      <c r="I560"/>
      <c r="J560"/>
    </row>
    <row r="561" spans="1:10" ht="15" x14ac:dyDescent="0.25">
      <c r="A561"/>
      <c r="B561"/>
      <c r="C561"/>
      <c r="D561"/>
      <c r="E561"/>
      <c r="F561"/>
      <c r="G561"/>
      <c r="H561"/>
      <c r="I561"/>
      <c r="J561"/>
    </row>
    <row r="562" spans="1:10" ht="15" x14ac:dyDescent="0.25">
      <c r="A562"/>
      <c r="B562"/>
      <c r="C562"/>
      <c r="D562"/>
      <c r="E562"/>
      <c r="F562"/>
      <c r="G562"/>
      <c r="H562"/>
      <c r="I562"/>
      <c r="J562"/>
    </row>
    <row r="563" spans="1:10" ht="15" x14ac:dyDescent="0.25">
      <c r="A563"/>
      <c r="B563"/>
      <c r="C563"/>
      <c r="D563"/>
      <c r="E563"/>
      <c r="F563"/>
      <c r="G563"/>
      <c r="H563"/>
      <c r="I563"/>
      <c r="J563"/>
    </row>
    <row r="564" spans="1:10" ht="15" x14ac:dyDescent="0.25">
      <c r="A564"/>
      <c r="B564"/>
      <c r="C564"/>
      <c r="D564"/>
      <c r="E564"/>
      <c r="F564"/>
      <c r="G564"/>
      <c r="H564"/>
      <c r="I564"/>
      <c r="J564"/>
    </row>
    <row r="565" spans="1:10" ht="15" x14ac:dyDescent="0.25">
      <c r="A565"/>
      <c r="B565"/>
      <c r="C565"/>
      <c r="D565"/>
      <c r="E565"/>
      <c r="F565"/>
      <c r="G565"/>
      <c r="H565"/>
      <c r="I565"/>
      <c r="J565"/>
    </row>
    <row r="566" spans="1:10" ht="15" x14ac:dyDescent="0.25">
      <c r="A566"/>
      <c r="B566"/>
      <c r="C566"/>
      <c r="D566"/>
      <c r="E566"/>
      <c r="F566"/>
      <c r="G566"/>
      <c r="H566"/>
      <c r="I566"/>
      <c r="J566"/>
    </row>
    <row r="567" spans="1:10" ht="15" x14ac:dyDescent="0.25">
      <c r="A567"/>
      <c r="B567"/>
      <c r="C567"/>
      <c r="D567"/>
      <c r="E567"/>
      <c r="F567"/>
      <c r="G567"/>
      <c r="H567"/>
      <c r="I567"/>
      <c r="J567"/>
    </row>
    <row r="568" spans="1:10" ht="15" x14ac:dyDescent="0.25">
      <c r="A568"/>
      <c r="B568"/>
      <c r="C568"/>
      <c r="D568"/>
      <c r="E568"/>
      <c r="F568"/>
      <c r="G568"/>
      <c r="H568"/>
      <c r="I568"/>
      <c r="J568"/>
    </row>
    <row r="569" spans="1:10" ht="15" x14ac:dyDescent="0.25">
      <c r="A569"/>
      <c r="B569"/>
      <c r="C569"/>
      <c r="D569"/>
      <c r="E569"/>
      <c r="F569"/>
      <c r="G569"/>
      <c r="H569"/>
      <c r="I569"/>
      <c r="J569"/>
    </row>
    <row r="570" spans="1:10" ht="15" x14ac:dyDescent="0.25">
      <c r="A570"/>
      <c r="B570"/>
      <c r="C570"/>
      <c r="D570"/>
      <c r="E570"/>
      <c r="F570"/>
      <c r="G570"/>
      <c r="H570"/>
      <c r="I570"/>
      <c r="J570"/>
    </row>
    <row r="571" spans="1:10" ht="15" x14ac:dyDescent="0.25">
      <c r="A571"/>
      <c r="B571"/>
      <c r="C571"/>
      <c r="D571"/>
      <c r="E571"/>
      <c r="F571"/>
      <c r="G571"/>
      <c r="H571"/>
      <c r="I571"/>
      <c r="J571"/>
    </row>
    <row r="572" spans="1:10" ht="15" x14ac:dyDescent="0.25">
      <c r="A572"/>
      <c r="B572"/>
      <c r="C572"/>
      <c r="D572"/>
      <c r="E572"/>
      <c r="F572"/>
      <c r="G572"/>
      <c r="H572"/>
      <c r="I572"/>
      <c r="J572"/>
    </row>
    <row r="573" spans="1:10" ht="15" x14ac:dyDescent="0.25">
      <c r="A573"/>
      <c r="B573"/>
      <c r="C573"/>
      <c r="D573"/>
      <c r="E573"/>
      <c r="F573"/>
      <c r="G573"/>
      <c r="H573"/>
      <c r="I573"/>
      <c r="J573"/>
    </row>
    <row r="574" spans="1:10" ht="15" x14ac:dyDescent="0.25">
      <c r="A574"/>
      <c r="B574"/>
      <c r="C574"/>
      <c r="D574"/>
      <c r="E574"/>
      <c r="F574"/>
      <c r="G574"/>
      <c r="H574"/>
      <c r="I574"/>
      <c r="J574"/>
    </row>
    <row r="575" spans="1:10" ht="15" x14ac:dyDescent="0.25">
      <c r="A575"/>
      <c r="B575"/>
      <c r="C575"/>
      <c r="D575"/>
      <c r="E575"/>
      <c r="F575"/>
      <c r="G575"/>
      <c r="H575"/>
      <c r="I575"/>
      <c r="J575"/>
    </row>
    <row r="576" spans="1:10" ht="15" x14ac:dyDescent="0.25">
      <c r="A576"/>
      <c r="B576"/>
      <c r="C576"/>
      <c r="D576"/>
      <c r="E576"/>
      <c r="F576"/>
      <c r="G576"/>
      <c r="H576"/>
      <c r="I576"/>
      <c r="J576"/>
    </row>
    <row r="577" spans="1:10" ht="15" x14ac:dyDescent="0.25">
      <c r="A577"/>
      <c r="B577"/>
      <c r="C577"/>
      <c r="D577"/>
      <c r="E577"/>
      <c r="F577"/>
      <c r="G577"/>
      <c r="H577"/>
      <c r="I577"/>
      <c r="J577"/>
    </row>
    <row r="578" spans="1:10" ht="15" x14ac:dyDescent="0.25">
      <c r="A578"/>
      <c r="B578"/>
      <c r="C578"/>
      <c r="D578"/>
      <c r="E578"/>
      <c r="F578"/>
      <c r="G578"/>
      <c r="H578"/>
      <c r="I578"/>
      <c r="J578"/>
    </row>
    <row r="579" spans="1:10" ht="15" x14ac:dyDescent="0.25">
      <c r="A579"/>
      <c r="B579"/>
      <c r="C579"/>
      <c r="D579"/>
      <c r="E579"/>
      <c r="F579"/>
      <c r="G579"/>
      <c r="H579"/>
      <c r="I579"/>
      <c r="J579"/>
    </row>
    <row r="580" spans="1:10" ht="15" x14ac:dyDescent="0.25">
      <c r="A580"/>
      <c r="B580"/>
      <c r="C580"/>
      <c r="D580"/>
      <c r="E580"/>
      <c r="F580"/>
      <c r="G580"/>
      <c r="H580"/>
      <c r="I580"/>
      <c r="J580"/>
    </row>
    <row r="581" spans="1:10" ht="15" x14ac:dyDescent="0.25">
      <c r="A581"/>
      <c r="B581"/>
      <c r="C581"/>
      <c r="D581"/>
      <c r="E581"/>
      <c r="F581"/>
      <c r="G581"/>
      <c r="H581"/>
      <c r="I581"/>
      <c r="J581"/>
    </row>
    <row r="582" spans="1:10" ht="15" x14ac:dyDescent="0.25">
      <c r="A582"/>
      <c r="B582"/>
      <c r="C582"/>
      <c r="D582"/>
      <c r="E582"/>
      <c r="F582"/>
      <c r="G582"/>
      <c r="H582"/>
      <c r="I582"/>
      <c r="J582"/>
    </row>
    <row r="583" spans="1:10" ht="15" x14ac:dyDescent="0.25">
      <c r="A583"/>
      <c r="B583"/>
      <c r="C583"/>
      <c r="D583"/>
      <c r="E583"/>
      <c r="F583"/>
      <c r="G583"/>
      <c r="H583"/>
      <c r="I583"/>
      <c r="J583"/>
    </row>
    <row r="584" spans="1:10" ht="15" x14ac:dyDescent="0.25">
      <c r="A584"/>
      <c r="B584"/>
      <c r="C584"/>
      <c r="D584"/>
      <c r="E584"/>
      <c r="F584"/>
      <c r="G584"/>
      <c r="H584"/>
      <c r="I584"/>
      <c r="J584"/>
    </row>
    <row r="585" spans="1:10" ht="15" x14ac:dyDescent="0.25">
      <c r="A585"/>
      <c r="B585"/>
      <c r="C585"/>
      <c r="D585"/>
      <c r="E585"/>
      <c r="F585"/>
      <c r="G585"/>
      <c r="H585"/>
      <c r="I585"/>
      <c r="J585"/>
    </row>
    <row r="586" spans="1:10" ht="15" x14ac:dyDescent="0.25">
      <c r="A586"/>
      <c r="B586"/>
      <c r="C586"/>
      <c r="D586"/>
      <c r="E586"/>
      <c r="F586"/>
      <c r="G586"/>
      <c r="H586"/>
      <c r="I586"/>
      <c r="J586"/>
    </row>
    <row r="587" spans="1:10" ht="15" x14ac:dyDescent="0.25">
      <c r="A587"/>
      <c r="B587"/>
      <c r="C587"/>
      <c r="D587"/>
      <c r="E587"/>
      <c r="F587"/>
      <c r="G587"/>
      <c r="H587"/>
      <c r="I587"/>
      <c r="J587"/>
    </row>
    <row r="588" spans="1:10" ht="15" x14ac:dyDescent="0.25">
      <c r="A588"/>
      <c r="B588"/>
      <c r="C588"/>
      <c r="D588"/>
      <c r="E588"/>
      <c r="F588"/>
      <c r="G588"/>
      <c r="H588"/>
      <c r="I588"/>
      <c r="J588"/>
    </row>
    <row r="589" spans="1:10" ht="15" x14ac:dyDescent="0.25">
      <c r="A589"/>
      <c r="B589"/>
      <c r="C589"/>
      <c r="D589"/>
      <c r="E589"/>
      <c r="F589"/>
      <c r="G589"/>
      <c r="H589"/>
      <c r="I589"/>
      <c r="J589"/>
    </row>
    <row r="590" spans="1:10" ht="15" x14ac:dyDescent="0.25">
      <c r="A590"/>
      <c r="B590"/>
      <c r="C590"/>
      <c r="D590"/>
      <c r="E590"/>
      <c r="F590"/>
      <c r="G590"/>
      <c r="H590"/>
      <c r="I590"/>
      <c r="J590"/>
    </row>
    <row r="591" spans="1:10" ht="15" x14ac:dyDescent="0.25">
      <c r="A591"/>
      <c r="B591"/>
      <c r="C591"/>
      <c r="D591"/>
      <c r="E591"/>
      <c r="F591"/>
      <c r="G591"/>
      <c r="H591"/>
      <c r="I591"/>
      <c r="J591"/>
    </row>
    <row r="592" spans="1:10" ht="15" x14ac:dyDescent="0.25">
      <c r="A592"/>
      <c r="B592"/>
      <c r="C592"/>
      <c r="D592"/>
      <c r="E592"/>
      <c r="F592"/>
      <c r="G592"/>
      <c r="H592"/>
      <c r="I592"/>
      <c r="J592"/>
    </row>
    <row r="593" spans="1:10" ht="15" x14ac:dyDescent="0.25">
      <c r="A593"/>
      <c r="B593"/>
      <c r="C593"/>
      <c r="D593"/>
      <c r="E593"/>
      <c r="F593"/>
      <c r="G593"/>
      <c r="H593"/>
      <c r="I593"/>
      <c r="J593"/>
    </row>
    <row r="594" spans="1:10" ht="15" x14ac:dyDescent="0.25">
      <c r="A594"/>
      <c r="B594"/>
      <c r="C594"/>
      <c r="D594"/>
      <c r="E594"/>
      <c r="F594"/>
      <c r="G594"/>
      <c r="H594"/>
      <c r="I594"/>
      <c r="J594"/>
    </row>
    <row r="595" spans="1:10" ht="15" x14ac:dyDescent="0.25">
      <c r="A595"/>
      <c r="B595"/>
      <c r="C595"/>
      <c r="D595"/>
      <c r="E595"/>
      <c r="F595"/>
      <c r="G595"/>
      <c r="H595"/>
      <c r="I595"/>
      <c r="J595"/>
    </row>
    <row r="596" spans="1:10" ht="15" x14ac:dyDescent="0.25">
      <c r="A596"/>
      <c r="B596"/>
      <c r="C596"/>
      <c r="D596"/>
      <c r="E596"/>
      <c r="F596"/>
      <c r="G596"/>
      <c r="H596"/>
      <c r="I596"/>
      <c r="J596"/>
    </row>
    <row r="597" spans="1:10" ht="15" x14ac:dyDescent="0.25">
      <c r="A597"/>
      <c r="B597"/>
      <c r="C597"/>
      <c r="D597"/>
      <c r="E597"/>
      <c r="F597"/>
      <c r="G597"/>
      <c r="H597"/>
      <c r="I597"/>
      <c r="J597"/>
    </row>
    <row r="598" spans="1:10" ht="15" x14ac:dyDescent="0.25">
      <c r="A598"/>
      <c r="B598"/>
      <c r="C598"/>
      <c r="D598"/>
      <c r="E598"/>
      <c r="F598"/>
      <c r="G598"/>
      <c r="H598"/>
      <c r="I598"/>
      <c r="J598"/>
    </row>
    <row r="599" spans="1:10" ht="15" x14ac:dyDescent="0.25">
      <c r="A599"/>
      <c r="B599"/>
      <c r="C599"/>
      <c r="D599"/>
      <c r="E599"/>
      <c r="F599"/>
      <c r="G599"/>
      <c r="H599"/>
      <c r="I599"/>
      <c r="J599"/>
    </row>
    <row r="600" spans="1:10" ht="15" x14ac:dyDescent="0.25">
      <c r="A600"/>
      <c r="B600"/>
      <c r="C600"/>
      <c r="D600"/>
      <c r="E600"/>
      <c r="F600"/>
      <c r="G600"/>
      <c r="H600"/>
      <c r="I600"/>
      <c r="J600"/>
    </row>
    <row r="601" spans="1:10" ht="15" x14ac:dyDescent="0.25">
      <c r="A601"/>
      <c r="B601"/>
      <c r="C601"/>
      <c r="D601"/>
      <c r="E601"/>
      <c r="F601"/>
      <c r="G601"/>
      <c r="H601"/>
      <c r="I601"/>
      <c r="J601"/>
    </row>
    <row r="602" spans="1:10" ht="15" x14ac:dyDescent="0.25">
      <c r="A602"/>
      <c r="B602"/>
      <c r="C602"/>
      <c r="D602"/>
      <c r="E602"/>
      <c r="F602"/>
      <c r="G602"/>
      <c r="H602"/>
      <c r="I602"/>
      <c r="J602"/>
    </row>
    <row r="603" spans="1:10" ht="15" x14ac:dyDescent="0.25">
      <c r="A603"/>
      <c r="B603"/>
      <c r="C603"/>
      <c r="D603"/>
      <c r="E603"/>
      <c r="F603"/>
      <c r="G603"/>
      <c r="H603"/>
      <c r="I603"/>
      <c r="J603"/>
    </row>
    <row r="604" spans="1:10" ht="15" x14ac:dyDescent="0.25">
      <c r="A604"/>
      <c r="B604"/>
      <c r="C604"/>
      <c r="D604"/>
      <c r="E604"/>
      <c r="F604"/>
      <c r="G604"/>
      <c r="H604"/>
      <c r="I604"/>
      <c r="J604"/>
    </row>
    <row r="605" spans="1:10" ht="15" x14ac:dyDescent="0.25">
      <c r="A605"/>
      <c r="B605"/>
      <c r="C605"/>
      <c r="D605"/>
      <c r="E605"/>
      <c r="F605"/>
      <c r="G605"/>
      <c r="H605"/>
      <c r="I605"/>
      <c r="J605"/>
    </row>
    <row r="606" spans="1:10" ht="15" x14ac:dyDescent="0.25">
      <c r="A606"/>
      <c r="B606"/>
      <c r="C606"/>
      <c r="D606"/>
      <c r="E606"/>
      <c r="F606"/>
      <c r="G606"/>
      <c r="H606"/>
      <c r="I606"/>
      <c r="J606"/>
    </row>
    <row r="607" spans="1:10" ht="15" x14ac:dyDescent="0.25">
      <c r="A607"/>
      <c r="B607"/>
      <c r="C607"/>
      <c r="D607"/>
      <c r="E607"/>
      <c r="F607"/>
      <c r="G607"/>
      <c r="H607"/>
      <c r="I607"/>
      <c r="J607"/>
    </row>
    <row r="608" spans="1:10" ht="15" x14ac:dyDescent="0.25">
      <c r="A608"/>
      <c r="B608"/>
      <c r="C608"/>
      <c r="D608"/>
      <c r="E608"/>
      <c r="F608"/>
      <c r="G608"/>
      <c r="H608"/>
      <c r="I608"/>
      <c r="J608"/>
    </row>
    <row r="609" spans="1:10" ht="15" x14ac:dyDescent="0.25">
      <c r="A609"/>
      <c r="B609"/>
      <c r="C609"/>
      <c r="D609"/>
      <c r="E609"/>
      <c r="F609"/>
      <c r="G609"/>
      <c r="H609"/>
      <c r="I609"/>
      <c r="J609"/>
    </row>
    <row r="610" spans="1:10" ht="15" x14ac:dyDescent="0.25">
      <c r="A610"/>
      <c r="B610"/>
      <c r="C610"/>
      <c r="D610"/>
      <c r="E610"/>
      <c r="F610"/>
      <c r="G610"/>
      <c r="H610"/>
      <c r="I610"/>
      <c r="J610"/>
    </row>
    <row r="611" spans="1:10" ht="15" x14ac:dyDescent="0.25">
      <c r="A611"/>
      <c r="B611"/>
      <c r="C611"/>
      <c r="D611"/>
      <c r="E611"/>
      <c r="F611"/>
      <c r="G611"/>
      <c r="H611"/>
      <c r="I611"/>
      <c r="J611"/>
    </row>
    <row r="612" spans="1:10" ht="15" x14ac:dyDescent="0.25">
      <c r="A612"/>
      <c r="B612"/>
      <c r="C612"/>
      <c r="D612"/>
      <c r="E612"/>
      <c r="F612"/>
      <c r="G612"/>
      <c r="H612"/>
      <c r="I612"/>
      <c r="J612"/>
    </row>
    <row r="613" spans="1:10" ht="15" x14ac:dyDescent="0.25">
      <c r="A613"/>
      <c r="B613"/>
      <c r="C613"/>
      <c r="D613"/>
      <c r="E613"/>
      <c r="F613"/>
      <c r="G613"/>
      <c r="H613"/>
      <c r="I613"/>
      <c r="J613"/>
    </row>
    <row r="614" spans="1:10" ht="15" x14ac:dyDescent="0.25">
      <c r="A614"/>
      <c r="B614"/>
      <c r="C614"/>
      <c r="D614"/>
      <c r="E614"/>
      <c r="F614"/>
      <c r="G614"/>
      <c r="H614"/>
      <c r="I614"/>
      <c r="J614"/>
    </row>
    <row r="615" spans="1:10" ht="15" x14ac:dyDescent="0.25">
      <c r="A615"/>
      <c r="B615"/>
      <c r="C615"/>
      <c r="D615"/>
      <c r="E615"/>
      <c r="F615"/>
      <c r="G615"/>
      <c r="H615"/>
      <c r="I615"/>
      <c r="J615"/>
    </row>
    <row r="616" spans="1:10" ht="15" x14ac:dyDescent="0.25">
      <c r="A616"/>
      <c r="B616"/>
      <c r="C616"/>
      <c r="D616"/>
      <c r="E616"/>
      <c r="F616"/>
      <c r="G616"/>
      <c r="H616"/>
      <c r="I616"/>
      <c r="J616"/>
    </row>
    <row r="617" spans="1:10" ht="15" x14ac:dyDescent="0.25">
      <c r="A617"/>
      <c r="B617"/>
      <c r="C617"/>
      <c r="D617"/>
      <c r="E617"/>
      <c r="F617"/>
      <c r="G617"/>
      <c r="H617"/>
      <c r="I617"/>
      <c r="J617"/>
    </row>
    <row r="618" spans="1:10" ht="15" x14ac:dyDescent="0.25">
      <c r="A618"/>
      <c r="B618"/>
      <c r="C618"/>
      <c r="D618"/>
      <c r="E618"/>
      <c r="F618"/>
      <c r="G618"/>
      <c r="H618"/>
      <c r="I618"/>
      <c r="J618"/>
    </row>
    <row r="619" spans="1:10" ht="15" x14ac:dyDescent="0.25">
      <c r="A619"/>
      <c r="B619"/>
      <c r="C619"/>
      <c r="D619"/>
      <c r="E619"/>
      <c r="F619"/>
      <c r="G619"/>
      <c r="H619"/>
      <c r="I619"/>
      <c r="J619"/>
    </row>
    <row r="620" spans="1:10" ht="15" x14ac:dyDescent="0.25">
      <c r="A620"/>
      <c r="B620"/>
      <c r="C620"/>
      <c r="D620"/>
      <c r="E620"/>
      <c r="F620"/>
      <c r="G620"/>
      <c r="H620"/>
      <c r="I620"/>
      <c r="J620"/>
    </row>
    <row r="621" spans="1:10" ht="15" x14ac:dyDescent="0.25">
      <c r="A621"/>
      <c r="B621"/>
      <c r="C621"/>
      <c r="D621"/>
      <c r="E621"/>
      <c r="F621"/>
      <c r="G621"/>
      <c r="H621"/>
      <c r="I621"/>
      <c r="J621"/>
    </row>
    <row r="622" spans="1:10" ht="15" x14ac:dyDescent="0.25">
      <c r="A622"/>
      <c r="B622"/>
      <c r="C622"/>
      <c r="D622"/>
      <c r="E622"/>
      <c r="F622"/>
      <c r="G622"/>
      <c r="H622"/>
      <c r="I622"/>
      <c r="J622"/>
    </row>
    <row r="623" spans="1:10" ht="15" x14ac:dyDescent="0.25">
      <c r="A623"/>
      <c r="B623"/>
      <c r="C623"/>
      <c r="D623"/>
      <c r="E623"/>
      <c r="F623"/>
      <c r="G623"/>
      <c r="H623"/>
      <c r="I623"/>
      <c r="J623"/>
    </row>
    <row r="624" spans="1:10" ht="15" x14ac:dyDescent="0.25">
      <c r="A624"/>
      <c r="B624"/>
      <c r="C624"/>
      <c r="D624"/>
      <c r="E624"/>
      <c r="F624"/>
      <c r="G624"/>
      <c r="H624"/>
      <c r="I624"/>
      <c r="J624"/>
    </row>
    <row r="625" spans="1:10" ht="15" x14ac:dyDescent="0.25">
      <c r="A625"/>
      <c r="B625"/>
      <c r="C625"/>
      <c r="D625"/>
      <c r="E625"/>
      <c r="F625"/>
      <c r="G625"/>
      <c r="H625"/>
      <c r="I625"/>
      <c r="J625"/>
    </row>
    <row r="626" spans="1:10" ht="15" x14ac:dyDescent="0.25">
      <c r="A626"/>
      <c r="B626"/>
      <c r="C626"/>
      <c r="D626"/>
      <c r="E626"/>
      <c r="F626"/>
      <c r="G626"/>
      <c r="H626"/>
      <c r="I626"/>
      <c r="J626"/>
    </row>
    <row r="627" spans="1:10" ht="15" x14ac:dyDescent="0.25">
      <c r="A627"/>
      <c r="B627"/>
      <c r="C627"/>
      <c r="D627"/>
      <c r="E627"/>
      <c r="F627"/>
      <c r="G627"/>
      <c r="H627"/>
      <c r="I627"/>
      <c r="J627"/>
    </row>
    <row r="628" spans="1:10" ht="15" x14ac:dyDescent="0.25">
      <c r="A628"/>
      <c r="B628"/>
      <c r="C628"/>
      <c r="D628"/>
      <c r="E628"/>
      <c r="F628"/>
      <c r="G628"/>
      <c r="H628"/>
      <c r="I628"/>
      <c r="J628"/>
    </row>
    <row r="629" spans="1:10" ht="15" x14ac:dyDescent="0.25">
      <c r="A629"/>
      <c r="B629"/>
      <c r="C629"/>
      <c r="D629"/>
      <c r="E629"/>
      <c r="F629"/>
      <c r="G629"/>
      <c r="H629"/>
      <c r="I629"/>
      <c r="J629"/>
    </row>
    <row r="630" spans="1:10" ht="15" x14ac:dyDescent="0.25">
      <c r="A630"/>
      <c r="B630"/>
      <c r="C630"/>
      <c r="D630"/>
      <c r="E630"/>
      <c r="F630"/>
      <c r="G630"/>
      <c r="H630"/>
      <c r="I630"/>
      <c r="J630"/>
    </row>
    <row r="631" spans="1:10" ht="15" x14ac:dyDescent="0.25">
      <c r="A631"/>
      <c r="B631"/>
      <c r="C631"/>
      <c r="D631"/>
      <c r="E631"/>
      <c r="F631"/>
      <c r="G631"/>
      <c r="H631"/>
      <c r="I631"/>
      <c r="J631"/>
    </row>
    <row r="632" spans="1:10" ht="15" x14ac:dyDescent="0.25">
      <c r="A632"/>
      <c r="B632"/>
      <c r="C632"/>
      <c r="D632"/>
      <c r="E632"/>
      <c r="F632"/>
      <c r="G632"/>
      <c r="H632"/>
      <c r="I632"/>
      <c r="J632"/>
    </row>
    <row r="633" spans="1:10" ht="15" x14ac:dyDescent="0.25">
      <c r="A633"/>
      <c r="B633"/>
      <c r="C633"/>
      <c r="D633"/>
      <c r="E633"/>
      <c r="F633"/>
      <c r="G633"/>
      <c r="H633"/>
      <c r="I633"/>
      <c r="J633"/>
    </row>
    <row r="634" spans="1:10" ht="15" x14ac:dyDescent="0.25">
      <c r="A634"/>
      <c r="B634"/>
      <c r="C634"/>
      <c r="D634"/>
      <c r="E634"/>
      <c r="F634"/>
      <c r="G634"/>
      <c r="H634"/>
      <c r="I634"/>
      <c r="J634"/>
    </row>
    <row r="635" spans="1:10" ht="15" x14ac:dyDescent="0.25">
      <c r="A635"/>
      <c r="B635"/>
      <c r="C635"/>
      <c r="D635"/>
      <c r="E635"/>
      <c r="F635"/>
      <c r="G635"/>
      <c r="H635"/>
      <c r="I635"/>
      <c r="J635"/>
    </row>
    <row r="636" spans="1:10" ht="15" x14ac:dyDescent="0.25">
      <c r="A636"/>
      <c r="B636"/>
      <c r="C636"/>
      <c r="D636"/>
      <c r="E636"/>
      <c r="F636"/>
      <c r="G636"/>
      <c r="H636"/>
      <c r="I636"/>
      <c r="J636"/>
    </row>
    <row r="637" spans="1:10" ht="15" x14ac:dyDescent="0.25">
      <c r="A637"/>
      <c r="B637"/>
      <c r="C637"/>
      <c r="D637"/>
      <c r="E637"/>
      <c r="F637"/>
      <c r="G637"/>
      <c r="H637"/>
      <c r="I637"/>
      <c r="J637"/>
    </row>
    <row r="638" spans="1:10" ht="15" x14ac:dyDescent="0.25">
      <c r="A638"/>
      <c r="B638"/>
      <c r="C638"/>
      <c r="D638"/>
      <c r="E638"/>
      <c r="F638"/>
      <c r="G638"/>
      <c r="H638"/>
      <c r="I638"/>
      <c r="J638"/>
    </row>
    <row r="639" spans="1:10" ht="15" x14ac:dyDescent="0.25">
      <c r="A639"/>
      <c r="B639"/>
      <c r="C639"/>
      <c r="D639"/>
      <c r="E639"/>
      <c r="F639"/>
      <c r="G639"/>
      <c r="H639"/>
      <c r="I639"/>
      <c r="J639"/>
    </row>
    <row r="640" spans="1:10" ht="15" x14ac:dyDescent="0.25">
      <c r="A640"/>
      <c r="B640"/>
      <c r="C640"/>
      <c r="D640"/>
      <c r="E640"/>
      <c r="F640"/>
      <c r="G640"/>
      <c r="H640"/>
      <c r="I640"/>
      <c r="J640"/>
    </row>
    <row r="641" spans="1:10" ht="15" x14ac:dyDescent="0.25">
      <c r="A641"/>
      <c r="B641"/>
      <c r="C641"/>
      <c r="D641"/>
      <c r="E641"/>
      <c r="F641"/>
      <c r="G641"/>
      <c r="H641"/>
      <c r="I641"/>
      <c r="J641"/>
    </row>
    <row r="642" spans="1:10" ht="15" x14ac:dyDescent="0.25">
      <c r="A642"/>
      <c r="B642"/>
      <c r="C642"/>
      <c r="D642"/>
      <c r="E642"/>
      <c r="F642"/>
      <c r="G642"/>
      <c r="H642"/>
      <c r="I642"/>
      <c r="J642"/>
    </row>
    <row r="643" spans="1:10" ht="15" x14ac:dyDescent="0.25">
      <c r="A643"/>
      <c r="B643"/>
      <c r="C643"/>
      <c r="D643"/>
      <c r="E643"/>
      <c r="F643"/>
      <c r="G643"/>
      <c r="H643"/>
      <c r="I643"/>
      <c r="J643"/>
    </row>
    <row r="644" spans="1:10" ht="15" x14ac:dyDescent="0.25">
      <c r="A644"/>
      <c r="B644"/>
      <c r="C644"/>
      <c r="D644"/>
      <c r="E644"/>
      <c r="F644"/>
      <c r="G644"/>
      <c r="H644"/>
      <c r="I644"/>
      <c r="J644"/>
    </row>
    <row r="645" spans="1:10" ht="15" x14ac:dyDescent="0.25">
      <c r="A645"/>
      <c r="B645"/>
      <c r="C645"/>
      <c r="D645"/>
      <c r="E645"/>
      <c r="F645"/>
      <c r="G645"/>
      <c r="H645"/>
      <c r="I645"/>
      <c r="J645"/>
    </row>
    <row r="646" spans="1:10" ht="15" x14ac:dyDescent="0.25">
      <c r="A646"/>
      <c r="B646"/>
      <c r="C646"/>
      <c r="D646"/>
      <c r="E646"/>
      <c r="F646"/>
      <c r="G646"/>
      <c r="H646"/>
      <c r="I646"/>
      <c r="J646"/>
    </row>
    <row r="647" spans="1:10" ht="15" x14ac:dyDescent="0.25">
      <c r="A647"/>
      <c r="B647"/>
      <c r="C647"/>
      <c r="D647"/>
      <c r="E647"/>
      <c r="F647"/>
      <c r="G647"/>
      <c r="H647"/>
      <c r="I647"/>
      <c r="J647"/>
    </row>
    <row r="648" spans="1:10" ht="15" x14ac:dyDescent="0.25">
      <c r="A648"/>
      <c r="B648"/>
      <c r="C648"/>
      <c r="D648"/>
      <c r="E648"/>
      <c r="F648"/>
      <c r="G648"/>
      <c r="H648"/>
      <c r="I648"/>
      <c r="J648"/>
    </row>
    <row r="649" spans="1:10" ht="15" x14ac:dyDescent="0.25">
      <c r="A649"/>
      <c r="B649"/>
      <c r="C649"/>
      <c r="D649"/>
      <c r="E649"/>
      <c r="F649"/>
      <c r="G649"/>
      <c r="H649"/>
      <c r="I649"/>
      <c r="J649"/>
    </row>
    <row r="650" spans="1:10" ht="15" x14ac:dyDescent="0.25">
      <c r="A650"/>
      <c r="B650"/>
      <c r="C650"/>
      <c r="D650"/>
      <c r="E650"/>
      <c r="F650"/>
      <c r="G650"/>
      <c r="H650"/>
      <c r="I650"/>
      <c r="J650"/>
    </row>
    <row r="651" spans="1:10" ht="15" x14ac:dyDescent="0.25">
      <c r="A651"/>
      <c r="B651"/>
      <c r="C651"/>
      <c r="D651"/>
      <c r="E651"/>
      <c r="F651"/>
      <c r="G651"/>
      <c r="H651"/>
      <c r="I651"/>
      <c r="J651"/>
    </row>
    <row r="652" spans="1:10" ht="15" x14ac:dyDescent="0.25">
      <c r="A652"/>
      <c r="B652"/>
      <c r="C652"/>
      <c r="D652"/>
      <c r="E652"/>
      <c r="F652"/>
      <c r="G652"/>
      <c r="H652"/>
      <c r="I652"/>
      <c r="J652"/>
    </row>
    <row r="653" spans="1:10" ht="15" x14ac:dyDescent="0.25">
      <c r="A653"/>
      <c r="B653"/>
      <c r="C653"/>
      <c r="D653"/>
      <c r="E653"/>
      <c r="F653"/>
      <c r="G653"/>
      <c r="H653"/>
      <c r="I653"/>
      <c r="J653"/>
    </row>
    <row r="654" spans="1:10" ht="15" x14ac:dyDescent="0.25">
      <c r="A654"/>
      <c r="B654"/>
      <c r="C654"/>
      <c r="D654"/>
      <c r="E654"/>
      <c r="F654"/>
      <c r="G654"/>
      <c r="H654"/>
      <c r="I654"/>
      <c r="J654"/>
    </row>
    <row r="655" spans="1:10" ht="15" x14ac:dyDescent="0.25">
      <c r="A655"/>
      <c r="B655"/>
      <c r="C655"/>
      <c r="D655"/>
      <c r="E655"/>
      <c r="F655"/>
      <c r="G655"/>
      <c r="H655"/>
      <c r="I655"/>
      <c r="J655"/>
    </row>
    <row r="656" spans="1:10" ht="15" x14ac:dyDescent="0.25">
      <c r="A656"/>
      <c r="B656"/>
      <c r="C656"/>
      <c r="D656"/>
      <c r="E656"/>
      <c r="F656"/>
      <c r="G656"/>
      <c r="H656"/>
      <c r="I656"/>
      <c r="J656"/>
    </row>
    <row r="657" spans="1:10" ht="15" x14ac:dyDescent="0.25">
      <c r="A657"/>
      <c r="B657"/>
      <c r="C657"/>
      <c r="D657"/>
      <c r="E657"/>
      <c r="F657"/>
      <c r="G657"/>
      <c r="H657"/>
      <c r="I657"/>
      <c r="J657"/>
    </row>
    <row r="658" spans="1:10" ht="15" x14ac:dyDescent="0.25">
      <c r="A658"/>
      <c r="B658"/>
      <c r="C658"/>
      <c r="D658"/>
      <c r="E658"/>
      <c r="F658"/>
      <c r="G658"/>
      <c r="H658"/>
      <c r="I658"/>
      <c r="J658"/>
    </row>
    <row r="659" spans="1:10" ht="15" x14ac:dyDescent="0.25">
      <c r="A659"/>
      <c r="B659"/>
      <c r="C659"/>
      <c r="D659"/>
      <c r="E659"/>
      <c r="F659"/>
      <c r="G659"/>
      <c r="H659"/>
      <c r="I659"/>
      <c r="J659"/>
    </row>
    <row r="660" spans="1:10" ht="15" x14ac:dyDescent="0.25">
      <c r="A660"/>
      <c r="B660"/>
      <c r="C660"/>
      <c r="D660"/>
      <c r="E660"/>
      <c r="F660"/>
      <c r="G660"/>
      <c r="H660"/>
      <c r="I660"/>
      <c r="J660"/>
    </row>
    <row r="661" spans="1:10" ht="15" x14ac:dyDescent="0.25">
      <c r="A661"/>
      <c r="B661"/>
      <c r="C661"/>
      <c r="D661"/>
      <c r="E661"/>
      <c r="F661"/>
      <c r="G661"/>
      <c r="H661"/>
      <c r="I661"/>
      <c r="J661"/>
    </row>
    <row r="662" spans="1:10" ht="15" x14ac:dyDescent="0.25">
      <c r="A662"/>
      <c r="B662"/>
      <c r="C662"/>
      <c r="D662"/>
      <c r="E662"/>
      <c r="F662"/>
      <c r="G662"/>
      <c r="H662"/>
      <c r="I662"/>
      <c r="J662"/>
    </row>
    <row r="663" spans="1:10" ht="15" x14ac:dyDescent="0.25">
      <c r="A663"/>
      <c r="B663"/>
      <c r="C663"/>
      <c r="D663"/>
      <c r="E663"/>
      <c r="F663"/>
      <c r="G663"/>
      <c r="H663"/>
      <c r="I663"/>
      <c r="J663"/>
    </row>
    <row r="664" spans="1:10" ht="15" x14ac:dyDescent="0.25">
      <c r="A664"/>
      <c r="B664"/>
      <c r="C664"/>
      <c r="D664"/>
      <c r="E664"/>
      <c r="F664"/>
      <c r="G664"/>
      <c r="H664"/>
      <c r="I664"/>
      <c r="J664"/>
    </row>
    <row r="665" spans="1:10" ht="15" x14ac:dyDescent="0.25">
      <c r="A665"/>
      <c r="B665"/>
      <c r="C665"/>
      <c r="D665"/>
      <c r="E665"/>
      <c r="F665"/>
      <c r="G665"/>
      <c r="H665"/>
      <c r="I665"/>
      <c r="J665"/>
    </row>
    <row r="666" spans="1:10" ht="15" x14ac:dyDescent="0.25">
      <c r="A666"/>
      <c r="B666"/>
      <c r="C666"/>
      <c r="D666"/>
      <c r="E666"/>
      <c r="F666"/>
      <c r="G666"/>
      <c r="H666"/>
      <c r="I666"/>
      <c r="J666"/>
    </row>
    <row r="667" spans="1:10" ht="15" x14ac:dyDescent="0.25">
      <c r="A667"/>
      <c r="B667"/>
      <c r="C667"/>
      <c r="D667"/>
      <c r="E667"/>
      <c r="F667"/>
      <c r="G667"/>
      <c r="H667"/>
      <c r="I667"/>
      <c r="J667"/>
    </row>
    <row r="668" spans="1:10" ht="15" x14ac:dyDescent="0.25">
      <c r="A668"/>
      <c r="B668"/>
      <c r="C668"/>
      <c r="D668"/>
      <c r="E668"/>
      <c r="F668"/>
      <c r="G668"/>
      <c r="H668"/>
      <c r="I668"/>
      <c r="J668"/>
    </row>
    <row r="669" spans="1:10" ht="15" x14ac:dyDescent="0.25">
      <c r="A669"/>
      <c r="B669"/>
      <c r="C669"/>
      <c r="D669"/>
      <c r="E669"/>
      <c r="F669"/>
      <c r="G669"/>
      <c r="H669"/>
      <c r="I669"/>
      <c r="J669"/>
    </row>
    <row r="670" spans="1:10" ht="15" x14ac:dyDescent="0.25">
      <c r="A670"/>
      <c r="B670"/>
      <c r="C670"/>
      <c r="D670"/>
      <c r="E670"/>
      <c r="F670"/>
      <c r="G670"/>
      <c r="H670"/>
      <c r="I670"/>
      <c r="J670"/>
    </row>
    <row r="671" spans="1:10" ht="15" x14ac:dyDescent="0.25">
      <c r="A671"/>
      <c r="B671"/>
      <c r="C671"/>
      <c r="D671"/>
      <c r="E671"/>
      <c r="F671"/>
      <c r="G671"/>
      <c r="H671"/>
      <c r="I671"/>
      <c r="J671"/>
    </row>
    <row r="672" spans="1:10" ht="15" x14ac:dyDescent="0.25">
      <c r="A672"/>
      <c r="B672"/>
      <c r="C672"/>
      <c r="D672"/>
      <c r="E672"/>
      <c r="F672"/>
      <c r="G672"/>
      <c r="H672"/>
      <c r="I672"/>
      <c r="J672"/>
    </row>
    <row r="673" spans="1:10" ht="15" x14ac:dyDescent="0.25">
      <c r="A673"/>
      <c r="B673"/>
      <c r="C673"/>
      <c r="D673"/>
      <c r="E673"/>
      <c r="F673"/>
      <c r="G673"/>
      <c r="H673"/>
      <c r="I673"/>
      <c r="J673"/>
    </row>
    <row r="674" spans="1:10" ht="15" x14ac:dyDescent="0.25">
      <c r="A674"/>
      <c r="B674"/>
      <c r="C674"/>
      <c r="D674"/>
      <c r="E674"/>
      <c r="F674"/>
      <c r="G674"/>
      <c r="H674"/>
      <c r="I674"/>
      <c r="J674"/>
    </row>
    <row r="675" spans="1:10" ht="15" x14ac:dyDescent="0.25">
      <c r="A675"/>
      <c r="B675"/>
      <c r="C675"/>
      <c r="D675"/>
      <c r="E675"/>
      <c r="F675"/>
      <c r="G675"/>
      <c r="H675"/>
      <c r="I675"/>
      <c r="J675"/>
    </row>
    <row r="676" spans="1:10" ht="15" x14ac:dyDescent="0.25">
      <c r="A676"/>
      <c r="B676"/>
      <c r="C676"/>
      <c r="D676"/>
      <c r="E676"/>
      <c r="F676"/>
      <c r="G676"/>
      <c r="H676"/>
      <c r="I676"/>
      <c r="J676"/>
    </row>
    <row r="677" spans="1:10" ht="15" x14ac:dyDescent="0.25">
      <c r="A677"/>
      <c r="B677"/>
      <c r="C677"/>
      <c r="D677"/>
      <c r="E677"/>
      <c r="F677"/>
      <c r="G677"/>
      <c r="H677"/>
      <c r="I677"/>
      <c r="J677"/>
    </row>
    <row r="678" spans="1:10" ht="15" x14ac:dyDescent="0.25">
      <c r="A678"/>
      <c r="B678"/>
      <c r="C678"/>
      <c r="D678"/>
      <c r="E678"/>
      <c r="F678"/>
      <c r="G678"/>
      <c r="H678"/>
      <c r="I678"/>
      <c r="J678"/>
    </row>
    <row r="679" spans="1:10" ht="15" x14ac:dyDescent="0.25">
      <c r="A679"/>
      <c r="B679"/>
      <c r="C679"/>
      <c r="D679"/>
      <c r="E679"/>
      <c r="F679"/>
      <c r="G679"/>
      <c r="H679"/>
      <c r="I679"/>
      <c r="J679"/>
    </row>
    <row r="680" spans="1:10" ht="15" x14ac:dyDescent="0.25">
      <c r="A680"/>
      <c r="B680"/>
      <c r="C680"/>
      <c r="D680"/>
      <c r="E680"/>
      <c r="F680"/>
      <c r="G680"/>
      <c r="H680"/>
      <c r="I680"/>
      <c r="J680"/>
    </row>
    <row r="681" spans="1:10" ht="15" x14ac:dyDescent="0.25">
      <c r="A681"/>
      <c r="B681"/>
      <c r="C681"/>
      <c r="D681"/>
      <c r="E681"/>
      <c r="F681"/>
      <c r="G681"/>
      <c r="H681"/>
      <c r="I681"/>
      <c r="J681"/>
    </row>
    <row r="682" spans="1:10" ht="15" x14ac:dyDescent="0.25">
      <c r="A682"/>
      <c r="B682"/>
      <c r="C682"/>
      <c r="D682"/>
      <c r="E682"/>
      <c r="F682"/>
      <c r="G682"/>
      <c r="H682"/>
      <c r="I682"/>
      <c r="J682"/>
    </row>
    <row r="683" spans="1:10" ht="15" x14ac:dyDescent="0.25">
      <c r="A683"/>
      <c r="B683"/>
      <c r="C683"/>
      <c r="D683"/>
      <c r="E683"/>
      <c r="F683"/>
      <c r="G683"/>
      <c r="H683"/>
      <c r="I683"/>
      <c r="J683"/>
    </row>
    <row r="684" spans="1:10" ht="15" x14ac:dyDescent="0.25">
      <c r="A684"/>
      <c r="B684"/>
      <c r="C684"/>
      <c r="D684"/>
      <c r="E684"/>
      <c r="F684"/>
      <c r="G684"/>
      <c r="H684"/>
      <c r="I684"/>
      <c r="J684"/>
    </row>
    <row r="685" spans="1:10" ht="15" x14ac:dyDescent="0.25">
      <c r="A685"/>
      <c r="B685"/>
      <c r="C685"/>
      <c r="D685"/>
      <c r="E685"/>
      <c r="F685"/>
      <c r="G685"/>
      <c r="H685"/>
      <c r="I685"/>
      <c r="J685"/>
    </row>
    <row r="686" spans="1:10" ht="15" x14ac:dyDescent="0.25">
      <c r="A686"/>
      <c r="B686"/>
      <c r="C686"/>
      <c r="D686"/>
      <c r="E686"/>
      <c r="F686"/>
      <c r="G686"/>
      <c r="H686"/>
      <c r="I686"/>
      <c r="J686"/>
    </row>
    <row r="687" spans="1:10" ht="15" x14ac:dyDescent="0.25">
      <c r="A687"/>
      <c r="B687"/>
      <c r="C687"/>
      <c r="D687"/>
      <c r="E687"/>
      <c r="F687"/>
      <c r="G687"/>
      <c r="H687"/>
      <c r="I687"/>
      <c r="J687"/>
    </row>
    <row r="688" spans="1:10" ht="15" x14ac:dyDescent="0.25">
      <c r="A688"/>
      <c r="B688"/>
      <c r="C688"/>
      <c r="D688"/>
      <c r="E688"/>
      <c r="F688"/>
      <c r="G688"/>
      <c r="H688"/>
      <c r="I688"/>
      <c r="J688"/>
    </row>
    <row r="689" spans="1:10" ht="15" x14ac:dyDescent="0.25">
      <c r="A689"/>
      <c r="B689"/>
      <c r="C689"/>
      <c r="D689"/>
      <c r="E689"/>
      <c r="F689"/>
      <c r="G689"/>
      <c r="H689"/>
      <c r="I689"/>
      <c r="J689"/>
    </row>
    <row r="690" spans="1:10" ht="15" x14ac:dyDescent="0.25">
      <c r="A690"/>
      <c r="B690"/>
      <c r="C690"/>
      <c r="D690"/>
      <c r="E690"/>
      <c r="F690"/>
      <c r="G690"/>
      <c r="H690"/>
      <c r="I690"/>
      <c r="J690"/>
    </row>
    <row r="691" spans="1:10" ht="15" x14ac:dyDescent="0.25">
      <c r="A691"/>
      <c r="B691"/>
      <c r="C691"/>
      <c r="D691"/>
      <c r="E691"/>
      <c r="F691"/>
      <c r="G691"/>
      <c r="H691"/>
      <c r="I691"/>
      <c r="J691"/>
    </row>
    <row r="692" spans="1:10" ht="15" x14ac:dyDescent="0.25">
      <c r="A692"/>
      <c r="B692"/>
      <c r="C692"/>
      <c r="D692"/>
      <c r="E692"/>
      <c r="F692"/>
      <c r="G692"/>
      <c r="H692"/>
      <c r="I692"/>
      <c r="J692"/>
    </row>
    <row r="693" spans="1:10" ht="15" x14ac:dyDescent="0.25">
      <c r="A693"/>
      <c r="B693"/>
      <c r="C693"/>
      <c r="D693"/>
      <c r="E693"/>
      <c r="F693"/>
      <c r="G693"/>
      <c r="H693"/>
      <c r="I693"/>
      <c r="J693"/>
    </row>
    <row r="694" spans="1:10" ht="15" x14ac:dyDescent="0.25">
      <c r="A694"/>
      <c r="B694"/>
      <c r="C694"/>
      <c r="D694"/>
      <c r="E694"/>
      <c r="F694"/>
      <c r="G694"/>
      <c r="H694"/>
      <c r="I694"/>
      <c r="J694"/>
    </row>
    <row r="695" spans="1:10" ht="15" x14ac:dyDescent="0.25">
      <c r="A695"/>
      <c r="B695"/>
      <c r="C695"/>
      <c r="D695"/>
      <c r="E695"/>
      <c r="F695"/>
      <c r="G695"/>
      <c r="H695"/>
      <c r="I695"/>
      <c r="J695"/>
    </row>
    <row r="696" spans="1:10" ht="15" x14ac:dyDescent="0.25">
      <c r="A696"/>
      <c r="B696"/>
      <c r="C696"/>
      <c r="D696"/>
      <c r="E696"/>
      <c r="F696"/>
      <c r="G696"/>
      <c r="H696"/>
      <c r="I696"/>
      <c r="J696"/>
    </row>
    <row r="697" spans="1:10" ht="15" x14ac:dyDescent="0.25">
      <c r="A697"/>
      <c r="B697"/>
      <c r="C697"/>
      <c r="D697"/>
      <c r="E697"/>
      <c r="F697"/>
      <c r="G697"/>
      <c r="H697"/>
      <c r="I697"/>
      <c r="J697"/>
    </row>
    <row r="698" spans="1:10" ht="15" x14ac:dyDescent="0.25">
      <c r="A698"/>
      <c r="B698"/>
      <c r="C698"/>
      <c r="D698"/>
      <c r="E698"/>
      <c r="F698"/>
      <c r="G698"/>
      <c r="H698"/>
      <c r="I698"/>
      <c r="J698"/>
    </row>
    <row r="699" spans="1:10" ht="15" x14ac:dyDescent="0.25">
      <c r="A699"/>
      <c r="B699"/>
      <c r="C699"/>
      <c r="D699"/>
      <c r="E699"/>
      <c r="F699"/>
      <c r="G699"/>
      <c r="H699"/>
      <c r="I699"/>
      <c r="J699"/>
    </row>
  </sheetData>
  <pageMargins left="1" right="0.45" top="0.75" bottom="0.75" header="0.3" footer="0.3"/>
  <pageSetup scale="99" orientation="landscape" r:id="rId1"/>
  <headerFooter>
    <oddFooter>&amp;LGeneration Date: May 22, 2023&amp;R&amp;P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F5BDD-5822-43A3-9259-6ACC5B2E835B}">
  <dimension ref="A1:L483"/>
  <sheetViews>
    <sheetView zoomScale="120" zoomScaleNormal="120" zoomScaleSheetLayoutView="91" workbookViewId="0">
      <selection activeCell="K1" sqref="K1:L1048576"/>
    </sheetView>
  </sheetViews>
  <sheetFormatPr defaultRowHeight="15" x14ac:dyDescent="0.25"/>
  <cols>
    <col min="1" max="1" width="9.140625" style="41" bestFit="1" customWidth="1"/>
    <col min="2" max="2" width="14.42578125" style="41" customWidth="1"/>
    <col min="3" max="3" width="23.7109375" style="42" customWidth="1"/>
    <col min="4" max="4" width="21.42578125" style="65" customWidth="1"/>
    <col min="5" max="5" width="12" style="41" customWidth="1"/>
    <col min="6" max="6" width="11.42578125" style="41" customWidth="1"/>
    <col min="7" max="7" width="4.28515625" style="41" customWidth="1"/>
    <col min="8" max="8" width="4.5703125" style="41" bestFit="1" customWidth="1"/>
    <col min="9" max="9" width="5.42578125" style="41" customWidth="1"/>
    <col min="10" max="10" width="14.28515625" style="42" bestFit="1" customWidth="1"/>
  </cols>
  <sheetData>
    <row r="1" spans="1:12" ht="21" thickBot="1" x14ac:dyDescent="0.3">
      <c r="A1" s="43"/>
      <c r="B1" s="53" t="s">
        <v>293</v>
      </c>
      <c r="C1" s="44"/>
      <c r="D1" s="63"/>
      <c r="E1" s="46"/>
      <c r="F1" s="46"/>
      <c r="G1" s="46"/>
      <c r="H1" s="46"/>
      <c r="I1" s="46"/>
      <c r="J1" s="45"/>
    </row>
    <row r="2" spans="1:12" ht="13.5" customHeight="1" thickBot="1" x14ac:dyDescent="0.3">
      <c r="A2" s="60" t="s">
        <v>10</v>
      </c>
      <c r="B2" s="61" t="s">
        <v>69</v>
      </c>
      <c r="C2" s="61" t="s">
        <v>70</v>
      </c>
      <c r="D2" s="64" t="s">
        <v>71</v>
      </c>
      <c r="E2" s="61" t="s">
        <v>72</v>
      </c>
      <c r="F2" s="61" t="s">
        <v>73</v>
      </c>
      <c r="G2" s="61" t="s">
        <v>74</v>
      </c>
      <c r="H2" s="61" t="s">
        <v>75</v>
      </c>
      <c r="I2" s="61" t="s">
        <v>76</v>
      </c>
      <c r="J2" s="62" t="s">
        <v>77</v>
      </c>
      <c r="K2" s="69" t="s">
        <v>963</v>
      </c>
      <c r="L2" s="70" t="s">
        <v>962</v>
      </c>
    </row>
    <row r="3" spans="1:12" x14ac:dyDescent="0.25">
      <c r="A3" s="66" t="s">
        <v>40</v>
      </c>
      <c r="B3" s="66" t="s">
        <v>49</v>
      </c>
      <c r="C3" s="67" t="s">
        <v>108</v>
      </c>
      <c r="D3" s="66" t="s">
        <v>678</v>
      </c>
      <c r="E3" s="66" t="s">
        <v>29</v>
      </c>
      <c r="F3" s="66" t="s">
        <v>679</v>
      </c>
      <c r="G3" s="66" t="s">
        <v>102</v>
      </c>
      <c r="H3" s="66" t="s">
        <v>137</v>
      </c>
      <c r="I3" s="66" t="s">
        <v>145</v>
      </c>
      <c r="J3" s="67" t="s">
        <v>178</v>
      </c>
    </row>
    <row r="4" spans="1:12" x14ac:dyDescent="0.25">
      <c r="A4" s="66" t="s">
        <v>40</v>
      </c>
      <c r="B4" s="66" t="s">
        <v>49</v>
      </c>
      <c r="C4" s="67" t="s">
        <v>108</v>
      </c>
      <c r="D4" s="66" t="s">
        <v>680</v>
      </c>
      <c r="E4" s="66" t="s">
        <v>29</v>
      </c>
      <c r="F4" s="66" t="s">
        <v>681</v>
      </c>
      <c r="G4" s="66" t="s">
        <v>90</v>
      </c>
      <c r="H4" s="66" t="s">
        <v>89</v>
      </c>
      <c r="I4" s="66" t="s">
        <v>145</v>
      </c>
      <c r="J4" s="67" t="s">
        <v>178</v>
      </c>
    </row>
    <row r="5" spans="1:12" x14ac:dyDescent="0.25">
      <c r="A5" s="66" t="s">
        <v>40</v>
      </c>
      <c r="B5" s="66" t="s">
        <v>49</v>
      </c>
      <c r="C5" s="67" t="s">
        <v>108</v>
      </c>
      <c r="D5" s="66" t="s">
        <v>682</v>
      </c>
      <c r="E5" s="66" t="s">
        <v>31</v>
      </c>
      <c r="F5" s="66" t="s">
        <v>683</v>
      </c>
      <c r="G5" s="66" t="s">
        <v>144</v>
      </c>
      <c r="H5" s="66" t="s">
        <v>83</v>
      </c>
      <c r="I5" s="66" t="s">
        <v>82</v>
      </c>
      <c r="J5" s="67" t="s">
        <v>132</v>
      </c>
    </row>
    <row r="6" spans="1:12" x14ac:dyDescent="0.25">
      <c r="A6" s="66" t="s">
        <v>40</v>
      </c>
      <c r="B6" s="66" t="s">
        <v>49</v>
      </c>
      <c r="C6" s="67" t="s">
        <v>108</v>
      </c>
      <c r="D6" s="66" t="s">
        <v>684</v>
      </c>
      <c r="E6" s="66" t="s">
        <v>23</v>
      </c>
      <c r="F6" s="66" t="s">
        <v>685</v>
      </c>
      <c r="G6" s="66" t="s">
        <v>118</v>
      </c>
      <c r="H6" s="66" t="s">
        <v>85</v>
      </c>
      <c r="I6" s="66" t="s">
        <v>82</v>
      </c>
      <c r="J6" s="67" t="s">
        <v>159</v>
      </c>
    </row>
    <row r="7" spans="1:12" x14ac:dyDescent="0.25">
      <c r="A7" s="66" t="s">
        <v>40</v>
      </c>
      <c r="B7" s="66" t="s">
        <v>49</v>
      </c>
      <c r="C7" s="67" t="s">
        <v>108</v>
      </c>
      <c r="D7" s="66" t="s">
        <v>686</v>
      </c>
      <c r="E7" s="66" t="s">
        <v>29</v>
      </c>
      <c r="F7" s="66" t="s">
        <v>687</v>
      </c>
      <c r="G7" s="66" t="s">
        <v>118</v>
      </c>
      <c r="H7" s="66" t="s">
        <v>85</v>
      </c>
      <c r="I7" s="66" t="s">
        <v>82</v>
      </c>
      <c r="J7" s="67" t="s">
        <v>159</v>
      </c>
    </row>
    <row r="8" spans="1:12" x14ac:dyDescent="0.25">
      <c r="A8" s="66" t="s">
        <v>40</v>
      </c>
      <c r="B8" s="66" t="s">
        <v>49</v>
      </c>
      <c r="C8" s="67" t="s">
        <v>108</v>
      </c>
      <c r="D8" s="66" t="s">
        <v>688</v>
      </c>
      <c r="E8" s="66" t="s">
        <v>29</v>
      </c>
      <c r="F8" s="66" t="s">
        <v>689</v>
      </c>
      <c r="G8" s="66" t="s">
        <v>118</v>
      </c>
      <c r="H8" s="66" t="s">
        <v>85</v>
      </c>
      <c r="I8" s="66" t="s">
        <v>82</v>
      </c>
      <c r="J8" s="67" t="s">
        <v>159</v>
      </c>
    </row>
    <row r="9" spans="1:12" x14ac:dyDescent="0.25">
      <c r="A9" s="66" t="s">
        <v>40</v>
      </c>
      <c r="B9" s="66" t="s">
        <v>49</v>
      </c>
      <c r="C9" s="67" t="s">
        <v>108</v>
      </c>
      <c r="D9" s="66" t="s">
        <v>690</v>
      </c>
      <c r="E9" s="66" t="s">
        <v>29</v>
      </c>
      <c r="F9" s="66" t="s">
        <v>691</v>
      </c>
      <c r="G9" s="66" t="s">
        <v>118</v>
      </c>
      <c r="H9" s="66" t="s">
        <v>85</v>
      </c>
      <c r="I9" s="66" t="s">
        <v>82</v>
      </c>
      <c r="J9" s="67" t="s">
        <v>159</v>
      </c>
    </row>
    <row r="10" spans="1:12" x14ac:dyDescent="0.25">
      <c r="A10" s="66" t="s">
        <v>40</v>
      </c>
      <c r="B10" s="66" t="s">
        <v>49</v>
      </c>
      <c r="C10" s="67" t="s">
        <v>108</v>
      </c>
      <c r="D10" s="66" t="s">
        <v>692</v>
      </c>
      <c r="E10" s="66" t="s">
        <v>23</v>
      </c>
      <c r="F10" s="66" t="s">
        <v>693</v>
      </c>
      <c r="G10" s="66" t="s">
        <v>118</v>
      </c>
      <c r="H10" s="66" t="s">
        <v>85</v>
      </c>
      <c r="I10" s="66" t="s">
        <v>82</v>
      </c>
      <c r="J10" s="67" t="s">
        <v>159</v>
      </c>
    </row>
    <row r="11" spans="1:12" x14ac:dyDescent="0.25">
      <c r="A11" s="66" t="s">
        <v>40</v>
      </c>
      <c r="B11" s="66" t="s">
        <v>49</v>
      </c>
      <c r="C11" s="67" t="s">
        <v>108</v>
      </c>
      <c r="D11" s="66" t="s">
        <v>200</v>
      </c>
      <c r="E11" s="66" t="s">
        <v>29</v>
      </c>
      <c r="F11" s="66" t="s">
        <v>201</v>
      </c>
      <c r="G11" s="66" t="s">
        <v>138</v>
      </c>
      <c r="H11" s="66" t="s">
        <v>137</v>
      </c>
      <c r="I11" s="66" t="s">
        <v>82</v>
      </c>
      <c r="J11" s="67" t="s">
        <v>132</v>
      </c>
    </row>
    <row r="12" spans="1:12" x14ac:dyDescent="0.25">
      <c r="A12" s="66" t="s">
        <v>40</v>
      </c>
      <c r="B12" s="66" t="s">
        <v>49</v>
      </c>
      <c r="C12" s="67" t="s">
        <v>108</v>
      </c>
      <c r="D12" s="66" t="s">
        <v>202</v>
      </c>
      <c r="E12" s="66" t="s">
        <v>29</v>
      </c>
      <c r="F12" s="66" t="s">
        <v>203</v>
      </c>
      <c r="G12" s="66" t="s">
        <v>94</v>
      </c>
      <c r="H12" s="66" t="s">
        <v>137</v>
      </c>
      <c r="I12" s="66" t="s">
        <v>82</v>
      </c>
      <c r="J12" s="67" t="s">
        <v>132</v>
      </c>
    </row>
    <row r="13" spans="1:12" x14ac:dyDescent="0.25">
      <c r="A13" s="66" t="s">
        <v>40</v>
      </c>
      <c r="B13" s="66" t="s">
        <v>49</v>
      </c>
      <c r="C13" s="67" t="s">
        <v>108</v>
      </c>
      <c r="D13" s="66" t="s">
        <v>204</v>
      </c>
      <c r="E13" s="66" t="s">
        <v>29</v>
      </c>
      <c r="F13" s="66" t="s">
        <v>205</v>
      </c>
      <c r="G13" s="66" t="s">
        <v>98</v>
      </c>
      <c r="H13" s="66" t="s">
        <v>137</v>
      </c>
      <c r="I13" s="66" t="s">
        <v>82</v>
      </c>
      <c r="J13" s="67" t="s">
        <v>132</v>
      </c>
    </row>
    <row r="14" spans="1:12" x14ac:dyDescent="0.25">
      <c r="A14" s="66" t="s">
        <v>40</v>
      </c>
      <c r="B14" s="66" t="s">
        <v>49</v>
      </c>
      <c r="C14" s="67" t="s">
        <v>108</v>
      </c>
      <c r="D14" s="66" t="s">
        <v>206</v>
      </c>
      <c r="E14" s="66" t="s">
        <v>29</v>
      </c>
      <c r="F14" s="66" t="s">
        <v>207</v>
      </c>
      <c r="G14" s="66" t="s">
        <v>98</v>
      </c>
      <c r="H14" s="66" t="s">
        <v>137</v>
      </c>
      <c r="I14" s="66" t="s">
        <v>82</v>
      </c>
      <c r="J14" s="67" t="s">
        <v>132</v>
      </c>
    </row>
    <row r="15" spans="1:12" x14ac:dyDescent="0.25">
      <c r="A15" s="66" t="s">
        <v>40</v>
      </c>
      <c r="B15" s="66" t="s">
        <v>49</v>
      </c>
      <c r="C15" s="67" t="s">
        <v>108</v>
      </c>
      <c r="D15" s="66" t="s">
        <v>208</v>
      </c>
      <c r="E15" s="66" t="s">
        <v>29</v>
      </c>
      <c r="F15" s="66" t="s">
        <v>209</v>
      </c>
      <c r="G15" s="66" t="s">
        <v>98</v>
      </c>
      <c r="H15" s="66" t="s">
        <v>137</v>
      </c>
      <c r="I15" s="66" t="s">
        <v>82</v>
      </c>
      <c r="J15" s="67" t="s">
        <v>132</v>
      </c>
    </row>
    <row r="16" spans="1:12" x14ac:dyDescent="0.25">
      <c r="A16" s="66" t="s">
        <v>40</v>
      </c>
      <c r="B16" s="66" t="s">
        <v>49</v>
      </c>
      <c r="C16" s="67" t="s">
        <v>108</v>
      </c>
      <c r="D16" s="66" t="s">
        <v>210</v>
      </c>
      <c r="E16" s="66" t="s">
        <v>29</v>
      </c>
      <c r="F16" s="66" t="s">
        <v>211</v>
      </c>
      <c r="G16" s="66" t="s">
        <v>107</v>
      </c>
      <c r="H16" s="66" t="s">
        <v>137</v>
      </c>
      <c r="I16" s="66" t="s">
        <v>82</v>
      </c>
      <c r="J16" s="67" t="s">
        <v>132</v>
      </c>
    </row>
    <row r="17" spans="1:10" x14ac:dyDescent="0.25">
      <c r="A17" s="66" t="s">
        <v>40</v>
      </c>
      <c r="B17" s="66" t="s">
        <v>49</v>
      </c>
      <c r="C17" s="67" t="s">
        <v>108</v>
      </c>
      <c r="D17" s="66" t="s">
        <v>212</v>
      </c>
      <c r="E17" s="66" t="s">
        <v>29</v>
      </c>
      <c r="F17" s="66" t="s">
        <v>213</v>
      </c>
      <c r="G17" s="66" t="s">
        <v>107</v>
      </c>
      <c r="H17" s="66" t="s">
        <v>137</v>
      </c>
      <c r="I17" s="66" t="s">
        <v>82</v>
      </c>
      <c r="J17" s="67" t="s">
        <v>132</v>
      </c>
    </row>
    <row r="18" spans="1:10" x14ac:dyDescent="0.25">
      <c r="A18" s="66" t="s">
        <v>40</v>
      </c>
      <c r="B18" s="66" t="s">
        <v>49</v>
      </c>
      <c r="C18" s="67" t="s">
        <v>108</v>
      </c>
      <c r="D18" s="66" t="s">
        <v>694</v>
      </c>
      <c r="E18" s="66" t="s">
        <v>23</v>
      </c>
      <c r="F18" s="66" t="s">
        <v>695</v>
      </c>
      <c r="G18" s="66" t="s">
        <v>94</v>
      </c>
      <c r="H18" s="66" t="s">
        <v>137</v>
      </c>
      <c r="I18" s="66" t="s">
        <v>82</v>
      </c>
      <c r="J18" s="67" t="s">
        <v>132</v>
      </c>
    </row>
    <row r="19" spans="1:10" x14ac:dyDescent="0.25">
      <c r="A19" s="66" t="s">
        <v>40</v>
      </c>
      <c r="B19" s="66" t="s">
        <v>49</v>
      </c>
      <c r="C19" s="67" t="s">
        <v>108</v>
      </c>
      <c r="D19" s="66" t="s">
        <v>696</v>
      </c>
      <c r="E19" s="66" t="s">
        <v>23</v>
      </c>
      <c r="F19" s="66" t="s">
        <v>697</v>
      </c>
      <c r="G19" s="66" t="s">
        <v>138</v>
      </c>
      <c r="H19" s="66" t="s">
        <v>137</v>
      </c>
      <c r="I19" s="66" t="s">
        <v>82</v>
      </c>
      <c r="J19" s="67" t="s">
        <v>132</v>
      </c>
    </row>
    <row r="20" spans="1:10" x14ac:dyDescent="0.25">
      <c r="A20" s="66" t="s">
        <v>40</v>
      </c>
      <c r="B20" s="66" t="s">
        <v>49</v>
      </c>
      <c r="C20" s="67" t="s">
        <v>108</v>
      </c>
      <c r="D20" s="66" t="s">
        <v>698</v>
      </c>
      <c r="E20" s="66" t="s">
        <v>23</v>
      </c>
      <c r="F20" s="66" t="s">
        <v>699</v>
      </c>
      <c r="G20" s="66" t="s">
        <v>94</v>
      </c>
      <c r="H20" s="66" t="s">
        <v>137</v>
      </c>
      <c r="I20" s="66" t="s">
        <v>82</v>
      </c>
      <c r="J20" s="67" t="s">
        <v>132</v>
      </c>
    </row>
    <row r="21" spans="1:10" x14ac:dyDescent="0.25">
      <c r="A21" s="66" t="s">
        <v>40</v>
      </c>
      <c r="B21" s="66" t="s">
        <v>49</v>
      </c>
      <c r="C21" s="67" t="s">
        <v>108</v>
      </c>
      <c r="D21" s="66" t="s">
        <v>700</v>
      </c>
      <c r="E21" s="66" t="s">
        <v>23</v>
      </c>
      <c r="F21" s="66" t="s">
        <v>701</v>
      </c>
      <c r="G21" s="66" t="s">
        <v>107</v>
      </c>
      <c r="H21" s="66" t="s">
        <v>137</v>
      </c>
      <c r="I21" s="66" t="s">
        <v>82</v>
      </c>
      <c r="J21" s="67" t="s">
        <v>132</v>
      </c>
    </row>
    <row r="22" spans="1:10" x14ac:dyDescent="0.25">
      <c r="A22" s="66" t="s">
        <v>40</v>
      </c>
      <c r="B22" s="66" t="s">
        <v>49</v>
      </c>
      <c r="C22" s="67" t="s">
        <v>108</v>
      </c>
      <c r="D22" s="66" t="s">
        <v>702</v>
      </c>
      <c r="E22" s="66" t="s">
        <v>23</v>
      </c>
      <c r="F22" s="66" t="s">
        <v>703</v>
      </c>
      <c r="G22" s="66" t="s">
        <v>156</v>
      </c>
      <c r="H22" s="66" t="s">
        <v>135</v>
      </c>
      <c r="I22" s="66" t="s">
        <v>145</v>
      </c>
      <c r="J22" s="67" t="s">
        <v>136</v>
      </c>
    </row>
    <row r="23" spans="1:10" x14ac:dyDescent="0.25">
      <c r="A23" s="66" t="s">
        <v>40</v>
      </c>
      <c r="B23" s="66" t="s">
        <v>49</v>
      </c>
      <c r="C23" s="67" t="s">
        <v>108</v>
      </c>
      <c r="D23" s="66" t="s">
        <v>704</v>
      </c>
      <c r="E23" s="66" t="s">
        <v>23</v>
      </c>
      <c r="F23" s="66" t="s">
        <v>705</v>
      </c>
      <c r="G23" s="66" t="s">
        <v>156</v>
      </c>
      <c r="H23" s="66" t="s">
        <v>135</v>
      </c>
      <c r="I23" s="66" t="s">
        <v>145</v>
      </c>
      <c r="J23" s="67" t="s">
        <v>136</v>
      </c>
    </row>
    <row r="24" spans="1:10" x14ac:dyDescent="0.25">
      <c r="A24" s="66" t="s">
        <v>40</v>
      </c>
      <c r="B24" s="66" t="s">
        <v>49</v>
      </c>
      <c r="C24" s="67" t="s">
        <v>108</v>
      </c>
      <c r="D24" s="66" t="s">
        <v>706</v>
      </c>
      <c r="E24" s="66" t="s">
        <v>23</v>
      </c>
      <c r="F24" s="66" t="s">
        <v>707</v>
      </c>
      <c r="G24" s="66" t="s">
        <v>156</v>
      </c>
      <c r="H24" s="66" t="s">
        <v>135</v>
      </c>
      <c r="I24" s="66" t="s">
        <v>145</v>
      </c>
      <c r="J24" s="67" t="s">
        <v>136</v>
      </c>
    </row>
    <row r="25" spans="1:10" x14ac:dyDescent="0.25">
      <c r="A25" s="66" t="s">
        <v>40</v>
      </c>
      <c r="B25" s="66" t="s">
        <v>49</v>
      </c>
      <c r="C25" s="67" t="s">
        <v>108</v>
      </c>
      <c r="D25" s="66" t="s">
        <v>708</v>
      </c>
      <c r="E25" s="66" t="s">
        <v>23</v>
      </c>
      <c r="F25" s="66" t="s">
        <v>709</v>
      </c>
      <c r="G25" s="66" t="s">
        <v>156</v>
      </c>
      <c r="H25" s="66" t="s">
        <v>135</v>
      </c>
      <c r="I25" s="66" t="s">
        <v>145</v>
      </c>
      <c r="J25" s="67" t="s">
        <v>136</v>
      </c>
    </row>
    <row r="26" spans="1:10" x14ac:dyDescent="0.25">
      <c r="A26" s="66" t="s">
        <v>40</v>
      </c>
      <c r="B26" s="66" t="s">
        <v>49</v>
      </c>
      <c r="C26" s="67" t="s">
        <v>108</v>
      </c>
      <c r="D26" s="66" t="s">
        <v>710</v>
      </c>
      <c r="E26" s="66" t="s">
        <v>29</v>
      </c>
      <c r="F26" s="66" t="s">
        <v>711</v>
      </c>
      <c r="G26" s="66" t="s">
        <v>144</v>
      </c>
      <c r="H26" s="66" t="s">
        <v>83</v>
      </c>
      <c r="I26" s="66" t="s">
        <v>82</v>
      </c>
      <c r="J26" s="67" t="s">
        <v>132</v>
      </c>
    </row>
    <row r="27" spans="1:10" ht="24" x14ac:dyDescent="0.25">
      <c r="A27" s="66" t="s">
        <v>40</v>
      </c>
      <c r="B27" s="66" t="s">
        <v>49</v>
      </c>
      <c r="C27" s="67" t="s">
        <v>112</v>
      </c>
      <c r="D27" s="66" t="s">
        <v>712</v>
      </c>
      <c r="E27" s="66" t="s">
        <v>23</v>
      </c>
      <c r="F27" s="66" t="s">
        <v>713</v>
      </c>
      <c r="G27" s="66" t="s">
        <v>134</v>
      </c>
      <c r="H27" s="66" t="s">
        <v>137</v>
      </c>
      <c r="I27" s="66" t="s">
        <v>82</v>
      </c>
      <c r="J27" s="67" t="s">
        <v>132</v>
      </c>
    </row>
    <row r="28" spans="1:10" ht="24" x14ac:dyDescent="0.25">
      <c r="A28" s="66" t="s">
        <v>40</v>
      </c>
      <c r="B28" s="66" t="s">
        <v>49</v>
      </c>
      <c r="C28" s="67" t="s">
        <v>112</v>
      </c>
      <c r="D28" s="66" t="s">
        <v>714</v>
      </c>
      <c r="E28" s="66" t="s">
        <v>23</v>
      </c>
      <c r="F28" s="66" t="s">
        <v>715</v>
      </c>
      <c r="G28" s="66" t="s">
        <v>134</v>
      </c>
      <c r="H28" s="66" t="s">
        <v>137</v>
      </c>
      <c r="I28" s="66" t="s">
        <v>82</v>
      </c>
      <c r="J28" s="67" t="s">
        <v>132</v>
      </c>
    </row>
    <row r="29" spans="1:10" ht="24" x14ac:dyDescent="0.25">
      <c r="A29" s="66" t="s">
        <v>40</v>
      </c>
      <c r="B29" s="66" t="s">
        <v>49</v>
      </c>
      <c r="C29" s="67" t="s">
        <v>113</v>
      </c>
      <c r="D29" s="66" t="s">
        <v>716</v>
      </c>
      <c r="E29" s="66" t="s">
        <v>23</v>
      </c>
      <c r="F29" s="66" t="s">
        <v>717</v>
      </c>
      <c r="G29" s="66" t="s">
        <v>125</v>
      </c>
      <c r="H29" s="66" t="s">
        <v>85</v>
      </c>
      <c r="I29" s="66" t="s">
        <v>88</v>
      </c>
      <c r="J29" s="67" t="s">
        <v>148</v>
      </c>
    </row>
    <row r="30" spans="1:10" ht="24" x14ac:dyDescent="0.25">
      <c r="A30" s="66" t="s">
        <v>40</v>
      </c>
      <c r="B30" s="66" t="s">
        <v>49</v>
      </c>
      <c r="C30" s="67" t="s">
        <v>113</v>
      </c>
      <c r="D30" s="66" t="s">
        <v>718</v>
      </c>
      <c r="E30" s="66" t="s">
        <v>23</v>
      </c>
      <c r="F30" s="66" t="s">
        <v>719</v>
      </c>
      <c r="G30" s="66" t="s">
        <v>125</v>
      </c>
      <c r="H30" s="66" t="s">
        <v>85</v>
      </c>
      <c r="I30" s="66" t="s">
        <v>88</v>
      </c>
      <c r="J30" s="67" t="s">
        <v>148</v>
      </c>
    </row>
    <row r="31" spans="1:10" ht="24" x14ac:dyDescent="0.25">
      <c r="A31" s="66" t="s">
        <v>40</v>
      </c>
      <c r="B31" s="66" t="s">
        <v>49</v>
      </c>
      <c r="C31" s="67" t="s">
        <v>113</v>
      </c>
      <c r="D31" s="66" t="s">
        <v>720</v>
      </c>
      <c r="E31" s="66" t="s">
        <v>23</v>
      </c>
      <c r="F31" s="66" t="s">
        <v>721</v>
      </c>
      <c r="G31" s="66" t="s">
        <v>125</v>
      </c>
      <c r="H31" s="66" t="s">
        <v>85</v>
      </c>
      <c r="I31" s="66" t="s">
        <v>88</v>
      </c>
      <c r="J31" s="67" t="s">
        <v>148</v>
      </c>
    </row>
    <row r="32" spans="1:10" ht="24" x14ac:dyDescent="0.25">
      <c r="A32" s="66" t="s">
        <v>40</v>
      </c>
      <c r="B32" s="66" t="s">
        <v>49</v>
      </c>
      <c r="C32" s="67" t="s">
        <v>113</v>
      </c>
      <c r="D32" s="66" t="s">
        <v>722</v>
      </c>
      <c r="E32" s="66" t="s">
        <v>23</v>
      </c>
      <c r="F32" s="66" t="s">
        <v>723</v>
      </c>
      <c r="G32" s="66" t="s">
        <v>125</v>
      </c>
      <c r="H32" s="66" t="s">
        <v>85</v>
      </c>
      <c r="I32" s="66" t="s">
        <v>88</v>
      </c>
      <c r="J32" s="67" t="s">
        <v>148</v>
      </c>
    </row>
    <row r="33" spans="1:10" ht="24" x14ac:dyDescent="0.25">
      <c r="A33" s="66" t="s">
        <v>40</v>
      </c>
      <c r="B33" s="66" t="s">
        <v>49</v>
      </c>
      <c r="C33" s="67" t="s">
        <v>113</v>
      </c>
      <c r="D33" s="66" t="s">
        <v>724</v>
      </c>
      <c r="E33" s="66" t="s">
        <v>23</v>
      </c>
      <c r="F33" s="66" t="s">
        <v>725</v>
      </c>
      <c r="G33" s="66" t="s">
        <v>125</v>
      </c>
      <c r="H33" s="66" t="s">
        <v>85</v>
      </c>
      <c r="I33" s="66" t="s">
        <v>88</v>
      </c>
      <c r="J33" s="67" t="s">
        <v>148</v>
      </c>
    </row>
    <row r="34" spans="1:10" ht="24" x14ac:dyDescent="0.25">
      <c r="A34" s="66" t="s">
        <v>40</v>
      </c>
      <c r="B34" s="66" t="s">
        <v>49</v>
      </c>
      <c r="C34" s="67" t="s">
        <v>114</v>
      </c>
      <c r="D34" s="66" t="s">
        <v>726</v>
      </c>
      <c r="E34" s="66" t="s">
        <v>23</v>
      </c>
      <c r="F34" s="66" t="s">
        <v>727</v>
      </c>
      <c r="G34" s="66" t="s">
        <v>118</v>
      </c>
      <c r="H34" s="66" t="s">
        <v>83</v>
      </c>
      <c r="I34" s="66" t="s">
        <v>82</v>
      </c>
      <c r="J34" s="67" t="s">
        <v>132</v>
      </c>
    </row>
    <row r="35" spans="1:10" ht="24" x14ac:dyDescent="0.25">
      <c r="A35" s="66" t="s">
        <v>40</v>
      </c>
      <c r="B35" s="66" t="s">
        <v>49</v>
      </c>
      <c r="C35" s="67" t="s">
        <v>114</v>
      </c>
      <c r="D35" s="66" t="s">
        <v>728</v>
      </c>
      <c r="E35" s="66" t="s">
        <v>23</v>
      </c>
      <c r="F35" s="66" t="s">
        <v>729</v>
      </c>
      <c r="G35" s="66" t="s">
        <v>125</v>
      </c>
      <c r="H35" s="66" t="s">
        <v>83</v>
      </c>
      <c r="I35" s="66" t="s">
        <v>84</v>
      </c>
      <c r="J35" s="67" t="s">
        <v>132</v>
      </c>
    </row>
    <row r="36" spans="1:10" x14ac:dyDescent="0.25">
      <c r="A36" s="66" t="s">
        <v>40</v>
      </c>
      <c r="B36" s="66" t="s">
        <v>49</v>
      </c>
      <c r="C36" s="67" t="s">
        <v>115</v>
      </c>
      <c r="D36" s="66" t="s">
        <v>730</v>
      </c>
      <c r="E36" s="66" t="s">
        <v>36</v>
      </c>
      <c r="F36" s="66" t="s">
        <v>731</v>
      </c>
      <c r="G36" s="66" t="s">
        <v>162</v>
      </c>
      <c r="H36" s="66" t="s">
        <v>137</v>
      </c>
      <c r="I36" s="66" t="s">
        <v>154</v>
      </c>
      <c r="J36" s="67" t="s">
        <v>161</v>
      </c>
    </row>
    <row r="37" spans="1:10" x14ac:dyDescent="0.25">
      <c r="A37" s="66" t="s">
        <v>40</v>
      </c>
      <c r="B37" s="66" t="s">
        <v>49</v>
      </c>
      <c r="C37" s="67" t="s">
        <v>115</v>
      </c>
      <c r="D37" s="66" t="s">
        <v>732</v>
      </c>
      <c r="E37" s="66" t="s">
        <v>79</v>
      </c>
      <c r="F37" s="66" t="s">
        <v>733</v>
      </c>
      <c r="G37" s="66" t="s">
        <v>106</v>
      </c>
      <c r="H37" s="66" t="s">
        <v>135</v>
      </c>
      <c r="I37" s="66" t="s">
        <v>82</v>
      </c>
      <c r="J37" s="67" t="s">
        <v>136</v>
      </c>
    </row>
    <row r="38" spans="1:10" x14ac:dyDescent="0.25">
      <c r="A38" s="66" t="s">
        <v>40</v>
      </c>
      <c r="B38" s="66" t="s">
        <v>49</v>
      </c>
      <c r="C38" s="67" t="s">
        <v>115</v>
      </c>
      <c r="D38" s="66" t="s">
        <v>734</v>
      </c>
      <c r="E38" s="66" t="s">
        <v>79</v>
      </c>
      <c r="F38" s="66" t="s">
        <v>735</v>
      </c>
      <c r="G38" s="66" t="s">
        <v>98</v>
      </c>
      <c r="H38" s="66" t="s">
        <v>135</v>
      </c>
      <c r="I38" s="66" t="s">
        <v>82</v>
      </c>
      <c r="J38" s="67" t="s">
        <v>136</v>
      </c>
    </row>
    <row r="39" spans="1:10" x14ac:dyDescent="0.25">
      <c r="A39" s="66" t="s">
        <v>40</v>
      </c>
      <c r="B39" s="66" t="s">
        <v>49</v>
      </c>
      <c r="C39" s="67" t="s">
        <v>115</v>
      </c>
      <c r="D39" s="66" t="s">
        <v>736</v>
      </c>
      <c r="E39" s="66" t="s">
        <v>79</v>
      </c>
      <c r="F39" s="66" t="s">
        <v>737</v>
      </c>
      <c r="G39" s="66" t="s">
        <v>106</v>
      </c>
      <c r="H39" s="66" t="s">
        <v>135</v>
      </c>
      <c r="I39" s="66" t="s">
        <v>82</v>
      </c>
      <c r="J39" s="67" t="s">
        <v>136</v>
      </c>
    </row>
    <row r="40" spans="1:10" x14ac:dyDescent="0.25">
      <c r="A40" s="66" t="s">
        <v>40</v>
      </c>
      <c r="B40" s="66" t="s">
        <v>49</v>
      </c>
      <c r="C40" s="67" t="s">
        <v>115</v>
      </c>
      <c r="D40" s="66" t="s">
        <v>738</v>
      </c>
      <c r="E40" s="66" t="s">
        <v>23</v>
      </c>
      <c r="F40" s="66" t="s">
        <v>739</v>
      </c>
      <c r="G40" s="66" t="s">
        <v>106</v>
      </c>
      <c r="H40" s="66" t="s">
        <v>135</v>
      </c>
      <c r="I40" s="66" t="s">
        <v>82</v>
      </c>
      <c r="J40" s="67" t="s">
        <v>136</v>
      </c>
    </row>
    <row r="41" spans="1:10" x14ac:dyDescent="0.25">
      <c r="A41" s="66" t="s">
        <v>40</v>
      </c>
      <c r="B41" s="66" t="s">
        <v>49</v>
      </c>
      <c r="C41" s="67" t="s">
        <v>115</v>
      </c>
      <c r="D41" s="66" t="s">
        <v>740</v>
      </c>
      <c r="E41" s="66" t="s">
        <v>79</v>
      </c>
      <c r="F41" s="66" t="s">
        <v>741</v>
      </c>
      <c r="G41" s="66" t="s">
        <v>106</v>
      </c>
      <c r="H41" s="66" t="s">
        <v>135</v>
      </c>
      <c r="I41" s="66" t="s">
        <v>82</v>
      </c>
      <c r="J41" s="67" t="s">
        <v>136</v>
      </c>
    </row>
    <row r="42" spans="1:10" x14ac:dyDescent="0.25">
      <c r="A42" s="66" t="s">
        <v>40</v>
      </c>
      <c r="B42" s="66" t="s">
        <v>49</v>
      </c>
      <c r="C42" s="67" t="s">
        <v>115</v>
      </c>
      <c r="D42" s="66" t="s">
        <v>742</v>
      </c>
      <c r="E42" s="66" t="s">
        <v>29</v>
      </c>
      <c r="F42" s="66" t="s">
        <v>743</v>
      </c>
      <c r="G42" s="66" t="s">
        <v>131</v>
      </c>
      <c r="H42" s="66" t="s">
        <v>83</v>
      </c>
      <c r="I42" s="66" t="s">
        <v>154</v>
      </c>
      <c r="J42" s="67" t="s">
        <v>161</v>
      </c>
    </row>
    <row r="43" spans="1:10" x14ac:dyDescent="0.25">
      <c r="A43" s="66" t="s">
        <v>40</v>
      </c>
      <c r="B43" s="66" t="s">
        <v>49</v>
      </c>
      <c r="C43" s="67" t="s">
        <v>115</v>
      </c>
      <c r="D43" s="66" t="s">
        <v>744</v>
      </c>
      <c r="E43" s="66" t="s">
        <v>31</v>
      </c>
      <c r="F43" s="66" t="s">
        <v>745</v>
      </c>
      <c r="G43" s="66" t="s">
        <v>130</v>
      </c>
      <c r="H43" s="66" t="s">
        <v>137</v>
      </c>
      <c r="I43" s="66" t="s">
        <v>154</v>
      </c>
      <c r="J43" s="67" t="s">
        <v>161</v>
      </c>
    </row>
    <row r="44" spans="1:10" x14ac:dyDescent="0.25">
      <c r="A44" s="66" t="s">
        <v>40</v>
      </c>
      <c r="B44" s="66" t="s">
        <v>49</v>
      </c>
      <c r="C44" s="67" t="s">
        <v>115</v>
      </c>
      <c r="D44" s="66" t="s">
        <v>746</v>
      </c>
      <c r="E44" s="66" t="s">
        <v>36</v>
      </c>
      <c r="F44" s="66" t="s">
        <v>747</v>
      </c>
      <c r="G44" s="66" t="s">
        <v>130</v>
      </c>
      <c r="H44" s="66" t="s">
        <v>137</v>
      </c>
      <c r="I44" s="66" t="s">
        <v>154</v>
      </c>
      <c r="J44" s="67" t="s">
        <v>161</v>
      </c>
    </row>
    <row r="45" spans="1:10" x14ac:dyDescent="0.25">
      <c r="A45" s="66" t="s">
        <v>40</v>
      </c>
      <c r="B45" s="66" t="s">
        <v>49</v>
      </c>
      <c r="C45" s="67" t="s">
        <v>115</v>
      </c>
      <c r="D45" s="66" t="s">
        <v>748</v>
      </c>
      <c r="E45" s="66" t="s">
        <v>31</v>
      </c>
      <c r="F45" s="66" t="s">
        <v>749</v>
      </c>
      <c r="G45" s="66" t="s">
        <v>94</v>
      </c>
      <c r="H45" s="66" t="s">
        <v>137</v>
      </c>
      <c r="I45" s="66" t="s">
        <v>154</v>
      </c>
      <c r="J45" s="67" t="s">
        <v>161</v>
      </c>
    </row>
    <row r="46" spans="1:10" x14ac:dyDescent="0.25">
      <c r="A46" s="66" t="s">
        <v>40</v>
      </c>
      <c r="B46" s="66" t="s">
        <v>49</v>
      </c>
      <c r="C46" s="67" t="s">
        <v>115</v>
      </c>
      <c r="D46" s="66" t="s">
        <v>750</v>
      </c>
      <c r="E46" s="66" t="s">
        <v>31</v>
      </c>
      <c r="F46" s="66" t="s">
        <v>751</v>
      </c>
      <c r="G46" s="66" t="s">
        <v>94</v>
      </c>
      <c r="H46" s="66" t="s">
        <v>137</v>
      </c>
      <c r="I46" s="66" t="s">
        <v>154</v>
      </c>
      <c r="J46" s="67" t="s">
        <v>161</v>
      </c>
    </row>
    <row r="47" spans="1:10" x14ac:dyDescent="0.25">
      <c r="A47" s="66" t="s">
        <v>40</v>
      </c>
      <c r="B47" s="66" t="s">
        <v>49</v>
      </c>
      <c r="C47" s="67" t="s">
        <v>115</v>
      </c>
      <c r="D47" s="66" t="s">
        <v>752</v>
      </c>
      <c r="E47" s="66" t="s">
        <v>31</v>
      </c>
      <c r="F47" s="66" t="s">
        <v>753</v>
      </c>
      <c r="G47" s="66" t="s">
        <v>94</v>
      </c>
      <c r="H47" s="66" t="s">
        <v>137</v>
      </c>
      <c r="I47" s="66" t="s">
        <v>154</v>
      </c>
      <c r="J47" s="67" t="s">
        <v>161</v>
      </c>
    </row>
    <row r="48" spans="1:10" x14ac:dyDescent="0.25">
      <c r="A48" s="66" t="s">
        <v>40</v>
      </c>
      <c r="B48" s="66" t="s">
        <v>49</v>
      </c>
      <c r="C48" s="67" t="s">
        <v>115</v>
      </c>
      <c r="D48" s="66" t="s">
        <v>754</v>
      </c>
      <c r="E48" s="66" t="s">
        <v>36</v>
      </c>
      <c r="F48" s="66" t="s">
        <v>755</v>
      </c>
      <c r="G48" s="66" t="s">
        <v>94</v>
      </c>
      <c r="H48" s="66" t="s">
        <v>137</v>
      </c>
      <c r="I48" s="66" t="s">
        <v>154</v>
      </c>
      <c r="J48" s="67" t="s">
        <v>161</v>
      </c>
    </row>
    <row r="49" spans="1:10" x14ac:dyDescent="0.25">
      <c r="A49" s="66" t="s">
        <v>40</v>
      </c>
      <c r="B49" s="66" t="s">
        <v>49</v>
      </c>
      <c r="C49" s="67" t="s">
        <v>115</v>
      </c>
      <c r="D49" s="66" t="s">
        <v>756</v>
      </c>
      <c r="E49" s="66" t="s">
        <v>23</v>
      </c>
      <c r="F49" s="66" t="s">
        <v>757</v>
      </c>
      <c r="G49" s="66" t="s">
        <v>120</v>
      </c>
      <c r="H49" s="66" t="s">
        <v>89</v>
      </c>
      <c r="I49" s="66" t="s">
        <v>82</v>
      </c>
      <c r="J49" s="67" t="s">
        <v>136</v>
      </c>
    </row>
    <row r="50" spans="1:10" x14ac:dyDescent="0.25">
      <c r="A50" s="66" t="s">
        <v>40</v>
      </c>
      <c r="B50" s="66" t="s">
        <v>49</v>
      </c>
      <c r="C50" s="67" t="s">
        <v>115</v>
      </c>
      <c r="D50" s="66" t="s">
        <v>758</v>
      </c>
      <c r="E50" s="66" t="s">
        <v>23</v>
      </c>
      <c r="F50" s="66" t="s">
        <v>759</v>
      </c>
      <c r="G50" s="66" t="s">
        <v>131</v>
      </c>
      <c r="H50" s="66" t="s">
        <v>89</v>
      </c>
      <c r="I50" s="66" t="s">
        <v>82</v>
      </c>
      <c r="J50" s="67" t="s">
        <v>136</v>
      </c>
    </row>
    <row r="51" spans="1:10" x14ac:dyDescent="0.25">
      <c r="A51" s="66" t="s">
        <v>40</v>
      </c>
      <c r="B51" s="66" t="s">
        <v>49</v>
      </c>
      <c r="C51" s="67" t="s">
        <v>115</v>
      </c>
      <c r="D51" s="66" t="s">
        <v>215</v>
      </c>
      <c r="E51" s="66" t="s">
        <v>23</v>
      </c>
      <c r="F51" s="66" t="s">
        <v>216</v>
      </c>
      <c r="G51" s="66" t="s">
        <v>120</v>
      </c>
      <c r="H51" s="66" t="s">
        <v>89</v>
      </c>
      <c r="I51" s="66" t="s">
        <v>82</v>
      </c>
      <c r="J51" s="67" t="s">
        <v>136</v>
      </c>
    </row>
    <row r="52" spans="1:10" x14ac:dyDescent="0.25">
      <c r="A52" s="66" t="s">
        <v>40</v>
      </c>
      <c r="B52" s="66" t="s">
        <v>49</v>
      </c>
      <c r="C52" s="67" t="s">
        <v>115</v>
      </c>
      <c r="D52" s="66" t="s">
        <v>760</v>
      </c>
      <c r="E52" s="66" t="s">
        <v>23</v>
      </c>
      <c r="F52" s="66" t="s">
        <v>761</v>
      </c>
      <c r="G52" s="66" t="s">
        <v>120</v>
      </c>
      <c r="H52" s="66" t="s">
        <v>89</v>
      </c>
      <c r="I52" s="66" t="s">
        <v>82</v>
      </c>
      <c r="J52" s="67" t="s">
        <v>136</v>
      </c>
    </row>
    <row r="53" spans="1:10" x14ac:dyDescent="0.25">
      <c r="A53" s="66" t="s">
        <v>40</v>
      </c>
      <c r="B53" s="66" t="s">
        <v>49</v>
      </c>
      <c r="C53" s="67" t="s">
        <v>115</v>
      </c>
      <c r="D53" s="66" t="s">
        <v>762</v>
      </c>
      <c r="E53" s="66" t="s">
        <v>23</v>
      </c>
      <c r="F53" s="66" t="s">
        <v>763</v>
      </c>
      <c r="G53" s="66" t="s">
        <v>120</v>
      </c>
      <c r="H53" s="66" t="s">
        <v>89</v>
      </c>
      <c r="I53" s="66" t="s">
        <v>82</v>
      </c>
      <c r="J53" s="67" t="s">
        <v>136</v>
      </c>
    </row>
    <row r="54" spans="1:10" x14ac:dyDescent="0.25">
      <c r="A54" s="66" t="s">
        <v>40</v>
      </c>
      <c r="B54" s="66" t="s">
        <v>49</v>
      </c>
      <c r="C54" s="67" t="s">
        <v>115</v>
      </c>
      <c r="D54" s="66" t="s">
        <v>764</v>
      </c>
      <c r="E54" s="66" t="s">
        <v>23</v>
      </c>
      <c r="F54" s="66" t="s">
        <v>765</v>
      </c>
      <c r="G54" s="66" t="s">
        <v>120</v>
      </c>
      <c r="H54" s="66" t="s">
        <v>89</v>
      </c>
      <c r="I54" s="66" t="s">
        <v>82</v>
      </c>
      <c r="J54" s="67" t="s">
        <v>136</v>
      </c>
    </row>
    <row r="55" spans="1:10" x14ac:dyDescent="0.25">
      <c r="A55" s="66" t="s">
        <v>40</v>
      </c>
      <c r="B55" s="66" t="s">
        <v>49</v>
      </c>
      <c r="C55" s="67" t="s">
        <v>115</v>
      </c>
      <c r="D55" s="66" t="s">
        <v>766</v>
      </c>
      <c r="E55" s="66" t="s">
        <v>23</v>
      </c>
      <c r="F55" s="66" t="s">
        <v>767</v>
      </c>
      <c r="G55" s="66" t="s">
        <v>120</v>
      </c>
      <c r="H55" s="66" t="s">
        <v>89</v>
      </c>
      <c r="I55" s="66" t="s">
        <v>82</v>
      </c>
      <c r="J55" s="67" t="s">
        <v>136</v>
      </c>
    </row>
    <row r="56" spans="1:10" x14ac:dyDescent="0.25">
      <c r="A56" s="66" t="s">
        <v>40</v>
      </c>
      <c r="B56" s="66" t="s">
        <v>49</v>
      </c>
      <c r="C56" s="67" t="s">
        <v>115</v>
      </c>
      <c r="D56" s="66" t="s">
        <v>768</v>
      </c>
      <c r="E56" s="66" t="s">
        <v>31</v>
      </c>
      <c r="F56" s="66" t="s">
        <v>769</v>
      </c>
      <c r="G56" s="66" t="s">
        <v>98</v>
      </c>
      <c r="H56" s="66" t="s">
        <v>137</v>
      </c>
      <c r="I56" s="66" t="s">
        <v>154</v>
      </c>
      <c r="J56" s="67" t="s">
        <v>161</v>
      </c>
    </row>
    <row r="57" spans="1:10" x14ac:dyDescent="0.25">
      <c r="A57" s="66" t="s">
        <v>40</v>
      </c>
      <c r="B57" s="66" t="s">
        <v>49</v>
      </c>
      <c r="C57" s="67" t="s">
        <v>115</v>
      </c>
      <c r="D57" s="66" t="s">
        <v>770</v>
      </c>
      <c r="E57" s="66" t="s">
        <v>31</v>
      </c>
      <c r="F57" s="66" t="s">
        <v>771</v>
      </c>
      <c r="G57" s="66" t="s">
        <v>98</v>
      </c>
      <c r="H57" s="66" t="s">
        <v>137</v>
      </c>
      <c r="I57" s="66" t="s">
        <v>154</v>
      </c>
      <c r="J57" s="67" t="s">
        <v>161</v>
      </c>
    </row>
    <row r="58" spans="1:10" x14ac:dyDescent="0.25">
      <c r="A58" s="66" t="s">
        <v>40</v>
      </c>
      <c r="B58" s="66" t="s">
        <v>49</v>
      </c>
      <c r="C58" s="67" t="s">
        <v>115</v>
      </c>
      <c r="D58" s="66" t="s">
        <v>772</v>
      </c>
      <c r="E58" s="66" t="s">
        <v>31</v>
      </c>
      <c r="F58" s="66" t="s">
        <v>773</v>
      </c>
      <c r="G58" s="66" t="s">
        <v>130</v>
      </c>
      <c r="H58" s="66" t="s">
        <v>137</v>
      </c>
      <c r="I58" s="66" t="s">
        <v>154</v>
      </c>
      <c r="J58" s="67" t="s">
        <v>161</v>
      </c>
    </row>
    <row r="59" spans="1:10" x14ac:dyDescent="0.25">
      <c r="A59" s="66" t="s">
        <v>40</v>
      </c>
      <c r="B59" s="66" t="s">
        <v>49</v>
      </c>
      <c r="C59" s="67" t="s">
        <v>115</v>
      </c>
      <c r="D59" s="66" t="s">
        <v>774</v>
      </c>
      <c r="E59" s="66" t="s">
        <v>31</v>
      </c>
      <c r="F59" s="66" t="s">
        <v>775</v>
      </c>
      <c r="G59" s="66" t="s">
        <v>94</v>
      </c>
      <c r="H59" s="66" t="s">
        <v>137</v>
      </c>
      <c r="I59" s="66" t="s">
        <v>154</v>
      </c>
      <c r="J59" s="67" t="s">
        <v>161</v>
      </c>
    </row>
    <row r="60" spans="1:10" x14ac:dyDescent="0.25">
      <c r="A60" s="66" t="s">
        <v>40</v>
      </c>
      <c r="B60" s="66" t="s">
        <v>49</v>
      </c>
      <c r="C60" s="67" t="s">
        <v>115</v>
      </c>
      <c r="D60" s="66" t="s">
        <v>776</v>
      </c>
      <c r="E60" s="66" t="s">
        <v>36</v>
      </c>
      <c r="F60" s="66" t="s">
        <v>777</v>
      </c>
      <c r="G60" s="66" t="s">
        <v>130</v>
      </c>
      <c r="H60" s="66" t="s">
        <v>137</v>
      </c>
      <c r="I60" s="66" t="s">
        <v>154</v>
      </c>
      <c r="J60" s="67" t="s">
        <v>161</v>
      </c>
    </row>
    <row r="61" spans="1:10" x14ac:dyDescent="0.25">
      <c r="A61" s="66" t="s">
        <v>40</v>
      </c>
      <c r="B61" s="66" t="s">
        <v>49</v>
      </c>
      <c r="C61" s="67" t="s">
        <v>115</v>
      </c>
      <c r="D61" s="66" t="s">
        <v>778</v>
      </c>
      <c r="E61" s="66" t="s">
        <v>31</v>
      </c>
      <c r="F61" s="66" t="s">
        <v>779</v>
      </c>
      <c r="G61" s="66" t="s">
        <v>106</v>
      </c>
      <c r="H61" s="66" t="s">
        <v>137</v>
      </c>
      <c r="I61" s="66" t="s">
        <v>154</v>
      </c>
      <c r="J61" s="67" t="s">
        <v>161</v>
      </c>
    </row>
    <row r="62" spans="1:10" x14ac:dyDescent="0.25">
      <c r="A62" s="66" t="s">
        <v>40</v>
      </c>
      <c r="B62" s="66" t="s">
        <v>49</v>
      </c>
      <c r="C62" s="67" t="s">
        <v>115</v>
      </c>
      <c r="D62" s="66" t="s">
        <v>780</v>
      </c>
      <c r="E62" s="66" t="s">
        <v>23</v>
      </c>
      <c r="F62" s="66" t="s">
        <v>781</v>
      </c>
      <c r="G62" s="66" t="s">
        <v>119</v>
      </c>
      <c r="H62" s="66" t="s">
        <v>89</v>
      </c>
      <c r="I62" s="66" t="s">
        <v>82</v>
      </c>
      <c r="J62" s="67" t="s">
        <v>136</v>
      </c>
    </row>
    <row r="63" spans="1:10" x14ac:dyDescent="0.25">
      <c r="A63" s="66" t="s">
        <v>40</v>
      </c>
      <c r="B63" s="66" t="s">
        <v>49</v>
      </c>
      <c r="C63" s="67" t="s">
        <v>115</v>
      </c>
      <c r="D63" s="66" t="s">
        <v>782</v>
      </c>
      <c r="E63" s="66" t="s">
        <v>36</v>
      </c>
      <c r="F63" s="66" t="s">
        <v>783</v>
      </c>
      <c r="G63" s="66" t="s">
        <v>144</v>
      </c>
      <c r="H63" s="66" t="s">
        <v>83</v>
      </c>
      <c r="I63" s="66" t="s">
        <v>154</v>
      </c>
      <c r="J63" s="67" t="s">
        <v>161</v>
      </c>
    </row>
    <row r="64" spans="1:10" x14ac:dyDescent="0.25">
      <c r="A64" s="66" t="s">
        <v>40</v>
      </c>
      <c r="B64" s="66" t="s">
        <v>49</v>
      </c>
      <c r="C64" s="67" t="s">
        <v>115</v>
      </c>
      <c r="D64" s="66" t="s">
        <v>221</v>
      </c>
      <c r="E64" s="66" t="s">
        <v>23</v>
      </c>
      <c r="F64" s="66" t="s">
        <v>222</v>
      </c>
      <c r="G64" s="66" t="s">
        <v>163</v>
      </c>
      <c r="H64" s="66" t="s">
        <v>89</v>
      </c>
      <c r="I64" s="66" t="s">
        <v>82</v>
      </c>
      <c r="J64" s="67" t="s">
        <v>136</v>
      </c>
    </row>
    <row r="65" spans="1:10" x14ac:dyDescent="0.25">
      <c r="A65" s="66" t="s">
        <v>40</v>
      </c>
      <c r="B65" s="66" t="s">
        <v>49</v>
      </c>
      <c r="C65" s="67" t="s">
        <v>115</v>
      </c>
      <c r="D65" s="66" t="s">
        <v>784</v>
      </c>
      <c r="E65" s="66" t="s">
        <v>31</v>
      </c>
      <c r="F65" s="66" t="s">
        <v>785</v>
      </c>
      <c r="G65" s="66" t="s">
        <v>106</v>
      </c>
      <c r="H65" s="66" t="s">
        <v>137</v>
      </c>
      <c r="I65" s="66" t="s">
        <v>154</v>
      </c>
      <c r="J65" s="67" t="s">
        <v>161</v>
      </c>
    </row>
    <row r="66" spans="1:10" s="13" customFormat="1" ht="12" x14ac:dyDescent="0.2">
      <c r="A66" s="66" t="s">
        <v>40</v>
      </c>
      <c r="B66" s="66" t="s">
        <v>49</v>
      </c>
      <c r="C66" s="67" t="s">
        <v>115</v>
      </c>
      <c r="D66" s="66" t="s">
        <v>786</v>
      </c>
      <c r="E66" s="66" t="s">
        <v>31</v>
      </c>
      <c r="F66" s="66" t="s">
        <v>787</v>
      </c>
      <c r="G66" s="66" t="s">
        <v>98</v>
      </c>
      <c r="H66" s="66" t="s">
        <v>137</v>
      </c>
      <c r="I66" s="66" t="s">
        <v>154</v>
      </c>
      <c r="J66" s="67" t="s">
        <v>161</v>
      </c>
    </row>
    <row r="67" spans="1:10" s="13" customFormat="1" ht="12" x14ac:dyDescent="0.2">
      <c r="A67" s="66" t="s">
        <v>40</v>
      </c>
      <c r="B67" s="66" t="s">
        <v>49</v>
      </c>
      <c r="C67" s="67" t="s">
        <v>115</v>
      </c>
      <c r="D67" s="66" t="s">
        <v>788</v>
      </c>
      <c r="E67" s="66" t="s">
        <v>31</v>
      </c>
      <c r="F67" s="66" t="s">
        <v>789</v>
      </c>
      <c r="G67" s="66" t="s">
        <v>98</v>
      </c>
      <c r="H67" s="66" t="s">
        <v>137</v>
      </c>
      <c r="I67" s="66" t="s">
        <v>154</v>
      </c>
      <c r="J67" s="67" t="s">
        <v>161</v>
      </c>
    </row>
    <row r="68" spans="1:10" s="13" customFormat="1" ht="12" x14ac:dyDescent="0.2">
      <c r="A68" s="66" t="s">
        <v>40</v>
      </c>
      <c r="B68" s="66" t="s">
        <v>49</v>
      </c>
      <c r="C68" s="67" t="s">
        <v>115</v>
      </c>
      <c r="D68" s="66" t="s">
        <v>790</v>
      </c>
      <c r="E68" s="66" t="s">
        <v>31</v>
      </c>
      <c r="F68" s="66" t="s">
        <v>791</v>
      </c>
      <c r="G68" s="66" t="s">
        <v>106</v>
      </c>
      <c r="H68" s="66" t="s">
        <v>137</v>
      </c>
      <c r="I68" s="66" t="s">
        <v>154</v>
      </c>
      <c r="J68" s="67" t="s">
        <v>161</v>
      </c>
    </row>
    <row r="69" spans="1:10" s="13" customFormat="1" ht="12" x14ac:dyDescent="0.2">
      <c r="A69" s="66" t="s">
        <v>40</v>
      </c>
      <c r="B69" s="66" t="s">
        <v>49</v>
      </c>
      <c r="C69" s="67" t="s">
        <v>115</v>
      </c>
      <c r="D69" s="66" t="s">
        <v>792</v>
      </c>
      <c r="E69" s="66" t="s">
        <v>23</v>
      </c>
      <c r="F69" s="66" t="s">
        <v>793</v>
      </c>
      <c r="G69" s="66" t="s">
        <v>133</v>
      </c>
      <c r="H69" s="66" t="s">
        <v>83</v>
      </c>
      <c r="I69" s="66" t="s">
        <v>154</v>
      </c>
      <c r="J69" s="67" t="s">
        <v>161</v>
      </c>
    </row>
    <row r="70" spans="1:10" s="13" customFormat="1" ht="24" x14ac:dyDescent="0.2">
      <c r="A70" s="66" t="s">
        <v>40</v>
      </c>
      <c r="B70" s="66" t="s">
        <v>49</v>
      </c>
      <c r="C70" s="67" t="s">
        <v>169</v>
      </c>
      <c r="D70" s="66" t="s">
        <v>794</v>
      </c>
      <c r="E70" s="66" t="s">
        <v>23</v>
      </c>
      <c r="F70" s="66" t="s">
        <v>795</v>
      </c>
      <c r="G70" s="66" t="s">
        <v>124</v>
      </c>
      <c r="H70" s="66" t="s">
        <v>83</v>
      </c>
      <c r="I70" s="66" t="s">
        <v>82</v>
      </c>
      <c r="J70" s="67" t="s">
        <v>116</v>
      </c>
    </row>
    <row r="71" spans="1:10" s="13" customFormat="1" ht="12" x14ac:dyDescent="0.2">
      <c r="A71" s="66" t="s">
        <v>40</v>
      </c>
      <c r="B71" s="66" t="s">
        <v>49</v>
      </c>
      <c r="C71" s="67" t="s">
        <v>537</v>
      </c>
      <c r="D71" s="66" t="s">
        <v>796</v>
      </c>
      <c r="E71" s="66" t="s">
        <v>30</v>
      </c>
      <c r="F71" s="66" t="s">
        <v>797</v>
      </c>
      <c r="G71" s="66" t="s">
        <v>150</v>
      </c>
      <c r="H71" s="66" t="s">
        <v>137</v>
      </c>
      <c r="I71" s="66" t="s">
        <v>543</v>
      </c>
      <c r="J71" s="67" t="s">
        <v>540</v>
      </c>
    </row>
    <row r="72" spans="1:10" s="13" customFormat="1" ht="24" x14ac:dyDescent="0.2">
      <c r="A72" s="66" t="s">
        <v>40</v>
      </c>
      <c r="B72" s="66" t="s">
        <v>49</v>
      </c>
      <c r="C72" s="67" t="s">
        <v>117</v>
      </c>
      <c r="D72" s="66" t="s">
        <v>798</v>
      </c>
      <c r="E72" s="66" t="s">
        <v>23</v>
      </c>
      <c r="F72" s="66" t="s">
        <v>799</v>
      </c>
      <c r="G72" s="66" t="s">
        <v>120</v>
      </c>
      <c r="H72" s="66" t="s">
        <v>89</v>
      </c>
      <c r="I72" s="66" t="s">
        <v>82</v>
      </c>
      <c r="J72" s="67" t="s">
        <v>136</v>
      </c>
    </row>
    <row r="73" spans="1:10" s="13" customFormat="1" ht="24" x14ac:dyDescent="0.2">
      <c r="A73" s="66" t="s">
        <v>40</v>
      </c>
      <c r="B73" s="66" t="s">
        <v>49</v>
      </c>
      <c r="C73" s="67" t="s">
        <v>117</v>
      </c>
      <c r="D73" s="66" t="s">
        <v>800</v>
      </c>
      <c r="E73" s="66" t="s">
        <v>23</v>
      </c>
      <c r="F73" s="66" t="s">
        <v>801</v>
      </c>
      <c r="G73" s="66" t="s">
        <v>120</v>
      </c>
      <c r="H73" s="66" t="s">
        <v>89</v>
      </c>
      <c r="I73" s="66" t="s">
        <v>82</v>
      </c>
      <c r="J73" s="67" t="s">
        <v>136</v>
      </c>
    </row>
    <row r="74" spans="1:10" s="13" customFormat="1" ht="24" x14ac:dyDescent="0.2">
      <c r="A74" s="66" t="s">
        <v>40</v>
      </c>
      <c r="B74" s="66" t="s">
        <v>49</v>
      </c>
      <c r="C74" s="67" t="s">
        <v>117</v>
      </c>
      <c r="D74" s="66" t="s">
        <v>802</v>
      </c>
      <c r="E74" s="66" t="s">
        <v>23</v>
      </c>
      <c r="F74" s="66" t="s">
        <v>803</v>
      </c>
      <c r="G74" s="66" t="s">
        <v>120</v>
      </c>
      <c r="H74" s="66" t="s">
        <v>89</v>
      </c>
      <c r="I74" s="66" t="s">
        <v>82</v>
      </c>
      <c r="J74" s="67" t="s">
        <v>136</v>
      </c>
    </row>
    <row r="75" spans="1:10" s="13" customFormat="1" ht="24" x14ac:dyDescent="0.2">
      <c r="A75" s="66" t="s">
        <v>40</v>
      </c>
      <c r="B75" s="66" t="s">
        <v>49</v>
      </c>
      <c r="C75" s="67" t="s">
        <v>117</v>
      </c>
      <c r="D75" s="66" t="s">
        <v>804</v>
      </c>
      <c r="E75" s="66" t="s">
        <v>23</v>
      </c>
      <c r="F75" s="66" t="s">
        <v>805</v>
      </c>
      <c r="G75" s="66" t="s">
        <v>120</v>
      </c>
      <c r="H75" s="66" t="s">
        <v>89</v>
      </c>
      <c r="I75" s="66" t="s">
        <v>82</v>
      </c>
      <c r="J75" s="67" t="s">
        <v>136</v>
      </c>
    </row>
    <row r="76" spans="1:10" s="13" customFormat="1" ht="24" x14ac:dyDescent="0.2">
      <c r="A76" s="66" t="s">
        <v>40</v>
      </c>
      <c r="B76" s="66" t="s">
        <v>49</v>
      </c>
      <c r="C76" s="67" t="s">
        <v>117</v>
      </c>
      <c r="D76" s="66" t="s">
        <v>806</v>
      </c>
      <c r="E76" s="66" t="s">
        <v>29</v>
      </c>
      <c r="F76" s="66" t="s">
        <v>807</v>
      </c>
      <c r="G76" s="66" t="s">
        <v>86</v>
      </c>
      <c r="H76" s="66" t="s">
        <v>83</v>
      </c>
      <c r="I76" s="66" t="s">
        <v>82</v>
      </c>
      <c r="J76" s="67" t="s">
        <v>116</v>
      </c>
    </row>
    <row r="77" spans="1:10" s="13" customFormat="1" ht="24" x14ac:dyDescent="0.2">
      <c r="A77" s="66" t="s">
        <v>40</v>
      </c>
      <c r="B77" s="66" t="s">
        <v>49</v>
      </c>
      <c r="C77" s="67" t="s">
        <v>117</v>
      </c>
      <c r="D77" s="66" t="s">
        <v>808</v>
      </c>
      <c r="E77" s="66" t="s">
        <v>29</v>
      </c>
      <c r="F77" s="66" t="s">
        <v>809</v>
      </c>
      <c r="G77" s="66" t="s">
        <v>86</v>
      </c>
      <c r="H77" s="66" t="s">
        <v>83</v>
      </c>
      <c r="I77" s="66" t="s">
        <v>82</v>
      </c>
      <c r="J77" s="67" t="s">
        <v>116</v>
      </c>
    </row>
    <row r="78" spans="1:10" s="13" customFormat="1" ht="24" x14ac:dyDescent="0.2">
      <c r="A78" s="66" t="s">
        <v>40</v>
      </c>
      <c r="B78" s="66" t="s">
        <v>49</v>
      </c>
      <c r="C78" s="67" t="s">
        <v>117</v>
      </c>
      <c r="D78" s="66" t="s">
        <v>810</v>
      </c>
      <c r="E78" s="66" t="s">
        <v>29</v>
      </c>
      <c r="F78" s="66" t="s">
        <v>811</v>
      </c>
      <c r="G78" s="66" t="s">
        <v>86</v>
      </c>
      <c r="H78" s="66" t="s">
        <v>83</v>
      </c>
      <c r="I78" s="66" t="s">
        <v>82</v>
      </c>
      <c r="J78" s="67" t="s">
        <v>116</v>
      </c>
    </row>
    <row r="79" spans="1:10" s="13" customFormat="1" ht="24" x14ac:dyDescent="0.2">
      <c r="A79" s="66" t="s">
        <v>40</v>
      </c>
      <c r="B79" s="66" t="s">
        <v>49</v>
      </c>
      <c r="C79" s="67" t="s">
        <v>117</v>
      </c>
      <c r="D79" s="66" t="s">
        <v>812</v>
      </c>
      <c r="E79" s="66" t="s">
        <v>29</v>
      </c>
      <c r="F79" s="66" t="s">
        <v>813</v>
      </c>
      <c r="G79" s="66" t="s">
        <v>86</v>
      </c>
      <c r="H79" s="66" t="s">
        <v>83</v>
      </c>
      <c r="I79" s="66" t="s">
        <v>82</v>
      </c>
      <c r="J79" s="67" t="s">
        <v>116</v>
      </c>
    </row>
    <row r="80" spans="1:10" s="13" customFormat="1" ht="24" x14ac:dyDescent="0.2">
      <c r="A80" s="66" t="s">
        <v>40</v>
      </c>
      <c r="B80" s="66" t="s">
        <v>49</v>
      </c>
      <c r="C80" s="67" t="s">
        <v>117</v>
      </c>
      <c r="D80" s="66" t="s">
        <v>814</v>
      </c>
      <c r="E80" s="66" t="s">
        <v>29</v>
      </c>
      <c r="F80" s="66" t="s">
        <v>815</v>
      </c>
      <c r="G80" s="66" t="s">
        <v>86</v>
      </c>
      <c r="H80" s="66" t="s">
        <v>83</v>
      </c>
      <c r="I80" s="66" t="s">
        <v>82</v>
      </c>
      <c r="J80" s="67" t="s">
        <v>116</v>
      </c>
    </row>
    <row r="81" spans="1:10" s="13" customFormat="1" ht="24" x14ac:dyDescent="0.2">
      <c r="A81" s="66" t="s">
        <v>40</v>
      </c>
      <c r="B81" s="66" t="s">
        <v>45</v>
      </c>
      <c r="C81" s="67" t="s">
        <v>160</v>
      </c>
      <c r="D81" s="66" t="s">
        <v>816</v>
      </c>
      <c r="E81" s="66" t="s">
        <v>29</v>
      </c>
      <c r="F81" s="66" t="s">
        <v>817</v>
      </c>
      <c r="G81" s="66" t="s">
        <v>106</v>
      </c>
      <c r="H81" s="66" t="s">
        <v>89</v>
      </c>
      <c r="I81" s="66" t="s">
        <v>91</v>
      </c>
      <c r="J81" s="67" t="s">
        <v>177</v>
      </c>
    </row>
    <row r="82" spans="1:10" s="13" customFormat="1" ht="24" x14ac:dyDescent="0.2">
      <c r="A82" s="66" t="s">
        <v>40</v>
      </c>
      <c r="B82" s="66" t="s">
        <v>45</v>
      </c>
      <c r="C82" s="67" t="s">
        <v>160</v>
      </c>
      <c r="D82" s="66" t="s">
        <v>818</v>
      </c>
      <c r="E82" s="66" t="s">
        <v>29</v>
      </c>
      <c r="F82" s="66" t="s">
        <v>819</v>
      </c>
      <c r="G82" s="66" t="s">
        <v>106</v>
      </c>
      <c r="H82" s="66" t="s">
        <v>89</v>
      </c>
      <c r="I82" s="66" t="s">
        <v>91</v>
      </c>
      <c r="J82" s="67" t="s">
        <v>177</v>
      </c>
    </row>
    <row r="83" spans="1:10" s="13" customFormat="1" ht="24" x14ac:dyDescent="0.2">
      <c r="A83" s="66" t="s">
        <v>40</v>
      </c>
      <c r="B83" s="66" t="s">
        <v>45</v>
      </c>
      <c r="C83" s="67" t="s">
        <v>160</v>
      </c>
      <c r="D83" s="66" t="s">
        <v>820</v>
      </c>
      <c r="E83" s="66" t="s">
        <v>29</v>
      </c>
      <c r="F83" s="66" t="s">
        <v>821</v>
      </c>
      <c r="G83" s="66" t="s">
        <v>106</v>
      </c>
      <c r="H83" s="66" t="s">
        <v>89</v>
      </c>
      <c r="I83" s="66" t="s">
        <v>91</v>
      </c>
      <c r="J83" s="67" t="s">
        <v>177</v>
      </c>
    </row>
    <row r="84" spans="1:10" s="13" customFormat="1" ht="24" x14ac:dyDescent="0.2">
      <c r="A84" s="66" t="s">
        <v>40</v>
      </c>
      <c r="B84" s="66" t="s">
        <v>45</v>
      </c>
      <c r="C84" s="67" t="s">
        <v>160</v>
      </c>
      <c r="D84" s="66" t="s">
        <v>822</v>
      </c>
      <c r="E84" s="66" t="s">
        <v>29</v>
      </c>
      <c r="F84" s="66" t="s">
        <v>823</v>
      </c>
      <c r="G84" s="66" t="s">
        <v>106</v>
      </c>
      <c r="H84" s="66" t="s">
        <v>89</v>
      </c>
      <c r="I84" s="66" t="s">
        <v>91</v>
      </c>
      <c r="J84" s="67" t="s">
        <v>177</v>
      </c>
    </row>
    <row r="85" spans="1:10" s="13" customFormat="1" ht="12" x14ac:dyDescent="0.2">
      <c r="A85" s="66" t="s">
        <v>40</v>
      </c>
      <c r="B85" s="66" t="s">
        <v>48</v>
      </c>
      <c r="C85" s="67" t="s">
        <v>108</v>
      </c>
      <c r="D85" s="66" t="s">
        <v>547</v>
      </c>
      <c r="E85" s="66" t="s">
        <v>36</v>
      </c>
      <c r="F85" s="66" t="s">
        <v>548</v>
      </c>
      <c r="G85" s="66" t="s">
        <v>125</v>
      </c>
      <c r="H85" s="66" t="s">
        <v>137</v>
      </c>
      <c r="I85" s="66" t="s">
        <v>82</v>
      </c>
      <c r="J85" s="67" t="s">
        <v>132</v>
      </c>
    </row>
    <row r="86" spans="1:10" s="13" customFormat="1" ht="12" x14ac:dyDescent="0.2">
      <c r="A86" s="66" t="s">
        <v>40</v>
      </c>
      <c r="B86" s="66" t="s">
        <v>48</v>
      </c>
      <c r="C86" s="67" t="s">
        <v>108</v>
      </c>
      <c r="D86" s="66" t="s">
        <v>223</v>
      </c>
      <c r="E86" s="66" t="s">
        <v>23</v>
      </c>
      <c r="F86" s="66" t="s">
        <v>224</v>
      </c>
      <c r="G86" s="66" t="s">
        <v>150</v>
      </c>
      <c r="H86" s="66" t="s">
        <v>137</v>
      </c>
      <c r="I86" s="66" t="s">
        <v>82</v>
      </c>
      <c r="J86" s="67" t="s">
        <v>132</v>
      </c>
    </row>
    <row r="87" spans="1:10" s="13" customFormat="1" ht="12" x14ac:dyDescent="0.2">
      <c r="A87" s="66" t="s">
        <v>40</v>
      </c>
      <c r="B87" s="66" t="s">
        <v>48</v>
      </c>
      <c r="C87" s="67" t="s">
        <v>108</v>
      </c>
      <c r="D87" s="66" t="s">
        <v>225</v>
      </c>
      <c r="E87" s="66" t="s">
        <v>29</v>
      </c>
      <c r="F87" s="66" t="s">
        <v>226</v>
      </c>
      <c r="G87" s="66" t="s">
        <v>144</v>
      </c>
      <c r="H87" s="66" t="s">
        <v>83</v>
      </c>
      <c r="I87" s="66" t="s">
        <v>82</v>
      </c>
      <c r="J87" s="67" t="s">
        <v>132</v>
      </c>
    </row>
    <row r="88" spans="1:10" s="13" customFormat="1" ht="12" x14ac:dyDescent="0.2">
      <c r="A88" s="66" t="s">
        <v>40</v>
      </c>
      <c r="B88" s="66" t="s">
        <v>48</v>
      </c>
      <c r="C88" s="67" t="s">
        <v>108</v>
      </c>
      <c r="D88" s="66" t="s">
        <v>227</v>
      </c>
      <c r="E88" s="66" t="s">
        <v>29</v>
      </c>
      <c r="F88" s="66" t="s">
        <v>228</v>
      </c>
      <c r="G88" s="66" t="s">
        <v>144</v>
      </c>
      <c r="H88" s="66" t="s">
        <v>83</v>
      </c>
      <c r="I88" s="66" t="s">
        <v>82</v>
      </c>
      <c r="J88" s="67" t="s">
        <v>132</v>
      </c>
    </row>
    <row r="89" spans="1:10" s="13" customFormat="1" ht="12" x14ac:dyDescent="0.2">
      <c r="A89" s="66" t="s">
        <v>40</v>
      </c>
      <c r="B89" s="66" t="s">
        <v>48</v>
      </c>
      <c r="C89" s="67" t="s">
        <v>108</v>
      </c>
      <c r="D89" s="66" t="s">
        <v>229</v>
      </c>
      <c r="E89" s="66" t="s">
        <v>29</v>
      </c>
      <c r="F89" s="66" t="s">
        <v>230</v>
      </c>
      <c r="G89" s="66" t="s">
        <v>144</v>
      </c>
      <c r="H89" s="66" t="s">
        <v>83</v>
      </c>
      <c r="I89" s="66" t="s">
        <v>82</v>
      </c>
      <c r="J89" s="67" t="s">
        <v>132</v>
      </c>
    </row>
    <row r="90" spans="1:10" s="13" customFormat="1" ht="12" x14ac:dyDescent="0.2">
      <c r="A90" s="66" t="s">
        <v>40</v>
      </c>
      <c r="B90" s="66" t="s">
        <v>48</v>
      </c>
      <c r="C90" s="67" t="s">
        <v>108</v>
      </c>
      <c r="D90" s="66" t="s">
        <v>231</v>
      </c>
      <c r="E90" s="66" t="s">
        <v>29</v>
      </c>
      <c r="F90" s="66" t="s">
        <v>232</v>
      </c>
      <c r="G90" s="66" t="s">
        <v>144</v>
      </c>
      <c r="H90" s="66" t="s">
        <v>83</v>
      </c>
      <c r="I90" s="66" t="s">
        <v>82</v>
      </c>
      <c r="J90" s="67" t="s">
        <v>132</v>
      </c>
    </row>
    <row r="91" spans="1:10" s="13" customFormat="1" ht="12" x14ac:dyDescent="0.2">
      <c r="A91" s="66" t="s">
        <v>40</v>
      </c>
      <c r="B91" s="66" t="s">
        <v>48</v>
      </c>
      <c r="C91" s="67" t="s">
        <v>108</v>
      </c>
      <c r="D91" s="66" t="s">
        <v>233</v>
      </c>
      <c r="E91" s="66" t="s">
        <v>29</v>
      </c>
      <c r="F91" s="66" t="s">
        <v>234</v>
      </c>
      <c r="G91" s="66" t="s">
        <v>144</v>
      </c>
      <c r="H91" s="66" t="s">
        <v>83</v>
      </c>
      <c r="I91" s="66" t="s">
        <v>82</v>
      </c>
      <c r="J91" s="67" t="s">
        <v>132</v>
      </c>
    </row>
    <row r="92" spans="1:10" x14ac:dyDescent="0.25">
      <c r="A92" s="66" t="s">
        <v>40</v>
      </c>
      <c r="B92" s="66" t="s">
        <v>48</v>
      </c>
      <c r="C92" s="67" t="s">
        <v>108</v>
      </c>
      <c r="D92" s="66" t="s">
        <v>235</v>
      </c>
      <c r="E92" s="66" t="s">
        <v>29</v>
      </c>
      <c r="F92" s="66" t="s">
        <v>236</v>
      </c>
      <c r="G92" s="66" t="s">
        <v>103</v>
      </c>
      <c r="H92" s="66" t="s">
        <v>83</v>
      </c>
      <c r="I92" s="66" t="s">
        <v>82</v>
      </c>
      <c r="J92" s="67" t="s">
        <v>132</v>
      </c>
    </row>
    <row r="93" spans="1:10" x14ac:dyDescent="0.25">
      <c r="A93" s="66" t="s">
        <v>40</v>
      </c>
      <c r="B93" s="66" t="s">
        <v>48</v>
      </c>
      <c r="C93" s="67" t="s">
        <v>108</v>
      </c>
      <c r="D93" s="66" t="s">
        <v>237</v>
      </c>
      <c r="E93" s="66" t="s">
        <v>29</v>
      </c>
      <c r="F93" s="66" t="s">
        <v>238</v>
      </c>
      <c r="G93" s="66" t="s">
        <v>100</v>
      </c>
      <c r="H93" s="66" t="s">
        <v>83</v>
      </c>
      <c r="I93" s="66" t="s">
        <v>82</v>
      </c>
      <c r="J93" s="67" t="s">
        <v>132</v>
      </c>
    </row>
    <row r="94" spans="1:10" x14ac:dyDescent="0.25">
      <c r="A94" s="66" t="s">
        <v>40</v>
      </c>
      <c r="B94" s="66" t="s">
        <v>48</v>
      </c>
      <c r="C94" s="67" t="s">
        <v>108</v>
      </c>
      <c r="D94" s="66" t="s">
        <v>239</v>
      </c>
      <c r="E94" s="66" t="s">
        <v>29</v>
      </c>
      <c r="F94" s="66" t="s">
        <v>240</v>
      </c>
      <c r="G94" s="66" t="s">
        <v>100</v>
      </c>
      <c r="H94" s="66" t="s">
        <v>83</v>
      </c>
      <c r="I94" s="66" t="s">
        <v>82</v>
      </c>
      <c r="J94" s="67" t="s">
        <v>132</v>
      </c>
    </row>
    <row r="95" spans="1:10" x14ac:dyDescent="0.25">
      <c r="A95" s="66" t="s">
        <v>40</v>
      </c>
      <c r="B95" s="66" t="s">
        <v>48</v>
      </c>
      <c r="C95" s="67" t="s">
        <v>108</v>
      </c>
      <c r="D95" s="66" t="s">
        <v>241</v>
      </c>
      <c r="E95" s="66" t="s">
        <v>29</v>
      </c>
      <c r="F95" s="66" t="s">
        <v>242</v>
      </c>
      <c r="G95" s="66" t="s">
        <v>144</v>
      </c>
      <c r="H95" s="66" t="s">
        <v>83</v>
      </c>
      <c r="I95" s="66" t="s">
        <v>82</v>
      </c>
      <c r="J95" s="67" t="s">
        <v>132</v>
      </c>
    </row>
    <row r="96" spans="1:10" x14ac:dyDescent="0.25">
      <c r="A96" s="66" t="s">
        <v>40</v>
      </c>
      <c r="B96" s="66" t="s">
        <v>48</v>
      </c>
      <c r="C96" s="67" t="s">
        <v>108</v>
      </c>
      <c r="D96" s="66" t="s">
        <v>243</v>
      </c>
      <c r="E96" s="66" t="s">
        <v>29</v>
      </c>
      <c r="F96" s="66" t="s">
        <v>244</v>
      </c>
      <c r="G96" s="66" t="s">
        <v>144</v>
      </c>
      <c r="H96" s="66" t="s">
        <v>83</v>
      </c>
      <c r="I96" s="66" t="s">
        <v>82</v>
      </c>
      <c r="J96" s="67" t="s">
        <v>132</v>
      </c>
    </row>
    <row r="97" spans="1:10" x14ac:dyDescent="0.25">
      <c r="A97" s="66" t="s">
        <v>40</v>
      </c>
      <c r="B97" s="66" t="s">
        <v>48</v>
      </c>
      <c r="C97" s="67" t="s">
        <v>108</v>
      </c>
      <c r="D97" s="66" t="s">
        <v>245</v>
      </c>
      <c r="E97" s="66" t="s">
        <v>29</v>
      </c>
      <c r="F97" s="66" t="s">
        <v>246</v>
      </c>
      <c r="G97" s="66" t="s">
        <v>103</v>
      </c>
      <c r="H97" s="66" t="s">
        <v>83</v>
      </c>
      <c r="I97" s="66" t="s">
        <v>82</v>
      </c>
      <c r="J97" s="67" t="s">
        <v>132</v>
      </c>
    </row>
    <row r="98" spans="1:10" x14ac:dyDescent="0.25">
      <c r="A98" s="66" t="s">
        <v>40</v>
      </c>
      <c r="B98" s="66" t="s">
        <v>48</v>
      </c>
      <c r="C98" s="67" t="s">
        <v>108</v>
      </c>
      <c r="D98" s="66" t="s">
        <v>247</v>
      </c>
      <c r="E98" s="66" t="s">
        <v>31</v>
      </c>
      <c r="F98" s="66" t="s">
        <v>248</v>
      </c>
      <c r="G98" s="66" t="s">
        <v>102</v>
      </c>
      <c r="H98" s="66" t="s">
        <v>83</v>
      </c>
      <c r="I98" s="66" t="s">
        <v>82</v>
      </c>
      <c r="J98" s="67" t="s">
        <v>132</v>
      </c>
    </row>
    <row r="99" spans="1:10" x14ac:dyDescent="0.25">
      <c r="A99" s="66" t="s">
        <v>40</v>
      </c>
      <c r="B99" s="66" t="s">
        <v>48</v>
      </c>
      <c r="C99" s="67" t="s">
        <v>108</v>
      </c>
      <c r="D99" s="66" t="s">
        <v>249</v>
      </c>
      <c r="E99" s="66" t="s">
        <v>29</v>
      </c>
      <c r="F99" s="66" t="s">
        <v>250</v>
      </c>
      <c r="G99" s="66" t="s">
        <v>118</v>
      </c>
      <c r="H99" s="66" t="s">
        <v>83</v>
      </c>
      <c r="I99" s="66" t="s">
        <v>82</v>
      </c>
      <c r="J99" s="67" t="s">
        <v>132</v>
      </c>
    </row>
    <row r="100" spans="1:10" x14ac:dyDescent="0.25">
      <c r="A100" s="66" t="s">
        <v>40</v>
      </c>
      <c r="B100" s="66" t="s">
        <v>48</v>
      </c>
      <c r="C100" s="67" t="s">
        <v>108</v>
      </c>
      <c r="D100" s="66" t="s">
        <v>251</v>
      </c>
      <c r="E100" s="66" t="s">
        <v>29</v>
      </c>
      <c r="F100" s="66" t="s">
        <v>252</v>
      </c>
      <c r="G100" s="66" t="s">
        <v>118</v>
      </c>
      <c r="H100" s="66" t="s">
        <v>83</v>
      </c>
      <c r="I100" s="66" t="s">
        <v>82</v>
      </c>
      <c r="J100" s="67" t="s">
        <v>132</v>
      </c>
    </row>
    <row r="101" spans="1:10" x14ac:dyDescent="0.25">
      <c r="A101" s="66" t="s">
        <v>40</v>
      </c>
      <c r="B101" s="66" t="s">
        <v>48</v>
      </c>
      <c r="C101" s="67" t="s">
        <v>108</v>
      </c>
      <c r="D101" s="66" t="s">
        <v>253</v>
      </c>
      <c r="E101" s="66" t="s">
        <v>29</v>
      </c>
      <c r="F101" s="66" t="s">
        <v>254</v>
      </c>
      <c r="G101" s="66" t="s">
        <v>118</v>
      </c>
      <c r="H101" s="66" t="s">
        <v>83</v>
      </c>
      <c r="I101" s="66" t="s">
        <v>82</v>
      </c>
      <c r="J101" s="67" t="s">
        <v>132</v>
      </c>
    </row>
    <row r="102" spans="1:10" x14ac:dyDescent="0.25">
      <c r="A102" s="66" t="s">
        <v>40</v>
      </c>
      <c r="B102" s="66" t="s">
        <v>48</v>
      </c>
      <c r="C102" s="67" t="s">
        <v>108</v>
      </c>
      <c r="D102" s="66" t="s">
        <v>255</v>
      </c>
      <c r="E102" s="66" t="s">
        <v>29</v>
      </c>
      <c r="F102" s="66" t="s">
        <v>256</v>
      </c>
      <c r="G102" s="66" t="s">
        <v>118</v>
      </c>
      <c r="H102" s="66" t="s">
        <v>83</v>
      </c>
      <c r="I102" s="66" t="s">
        <v>82</v>
      </c>
      <c r="J102" s="67" t="s">
        <v>132</v>
      </c>
    </row>
    <row r="103" spans="1:10" x14ac:dyDescent="0.25">
      <c r="A103" s="66" t="s">
        <v>40</v>
      </c>
      <c r="B103" s="66" t="s">
        <v>48</v>
      </c>
      <c r="C103" s="67" t="s">
        <v>108</v>
      </c>
      <c r="D103" s="66" t="s">
        <v>257</v>
      </c>
      <c r="E103" s="66" t="s">
        <v>29</v>
      </c>
      <c r="F103" s="66" t="s">
        <v>258</v>
      </c>
      <c r="G103" s="66" t="s">
        <v>118</v>
      </c>
      <c r="H103" s="66" t="s">
        <v>83</v>
      </c>
      <c r="I103" s="66" t="s">
        <v>82</v>
      </c>
      <c r="J103" s="67" t="s">
        <v>132</v>
      </c>
    </row>
    <row r="104" spans="1:10" x14ac:dyDescent="0.25">
      <c r="A104" s="66" t="s">
        <v>40</v>
      </c>
      <c r="B104" s="66" t="s">
        <v>48</v>
      </c>
      <c r="C104" s="67" t="s">
        <v>108</v>
      </c>
      <c r="D104" s="66" t="s">
        <v>259</v>
      </c>
      <c r="E104" s="66" t="s">
        <v>29</v>
      </c>
      <c r="F104" s="66" t="s">
        <v>260</v>
      </c>
      <c r="G104" s="66" t="s">
        <v>102</v>
      </c>
      <c r="H104" s="66" t="s">
        <v>83</v>
      </c>
      <c r="I104" s="66" t="s">
        <v>82</v>
      </c>
      <c r="J104" s="67" t="s">
        <v>132</v>
      </c>
    </row>
    <row r="105" spans="1:10" x14ac:dyDescent="0.25">
      <c r="A105" s="66" t="s">
        <v>40</v>
      </c>
      <c r="B105" s="66" t="s">
        <v>48</v>
      </c>
      <c r="C105" s="67" t="s">
        <v>108</v>
      </c>
      <c r="D105" s="66" t="s">
        <v>261</v>
      </c>
      <c r="E105" s="66" t="s">
        <v>29</v>
      </c>
      <c r="F105" s="66" t="s">
        <v>262</v>
      </c>
      <c r="G105" s="66" t="s">
        <v>118</v>
      </c>
      <c r="H105" s="66" t="s">
        <v>83</v>
      </c>
      <c r="I105" s="66" t="s">
        <v>82</v>
      </c>
      <c r="J105" s="67" t="s">
        <v>132</v>
      </c>
    </row>
    <row r="106" spans="1:10" x14ac:dyDescent="0.25">
      <c r="A106" s="66" t="s">
        <v>40</v>
      </c>
      <c r="B106" s="66" t="s">
        <v>48</v>
      </c>
      <c r="C106" s="67" t="s">
        <v>108</v>
      </c>
      <c r="D106" s="66" t="s">
        <v>263</v>
      </c>
      <c r="E106" s="66" t="s">
        <v>29</v>
      </c>
      <c r="F106" s="66" t="s">
        <v>264</v>
      </c>
      <c r="G106" s="66" t="s">
        <v>118</v>
      </c>
      <c r="H106" s="66" t="s">
        <v>83</v>
      </c>
      <c r="I106" s="66" t="s">
        <v>82</v>
      </c>
      <c r="J106" s="67" t="s">
        <v>132</v>
      </c>
    </row>
    <row r="107" spans="1:10" x14ac:dyDescent="0.25">
      <c r="A107" s="66" t="s">
        <v>40</v>
      </c>
      <c r="B107" s="66" t="s">
        <v>48</v>
      </c>
      <c r="C107" s="67" t="s">
        <v>108</v>
      </c>
      <c r="D107" s="66" t="s">
        <v>265</v>
      </c>
      <c r="E107" s="66" t="s">
        <v>29</v>
      </c>
      <c r="F107" s="66" t="s">
        <v>266</v>
      </c>
      <c r="G107" s="66" t="s">
        <v>101</v>
      </c>
      <c r="H107" s="66" t="s">
        <v>83</v>
      </c>
      <c r="I107" s="66" t="s">
        <v>82</v>
      </c>
      <c r="J107" s="67" t="s">
        <v>132</v>
      </c>
    </row>
    <row r="108" spans="1:10" x14ac:dyDescent="0.25">
      <c r="A108" s="66" t="s">
        <v>40</v>
      </c>
      <c r="B108" s="66" t="s">
        <v>48</v>
      </c>
      <c r="C108" s="67" t="s">
        <v>108</v>
      </c>
      <c r="D108" s="66" t="s">
        <v>267</v>
      </c>
      <c r="E108" s="66" t="s">
        <v>29</v>
      </c>
      <c r="F108" s="66" t="s">
        <v>268</v>
      </c>
      <c r="G108" s="66" t="s">
        <v>144</v>
      </c>
      <c r="H108" s="66" t="s">
        <v>83</v>
      </c>
      <c r="I108" s="66" t="s">
        <v>82</v>
      </c>
      <c r="J108" s="67" t="s">
        <v>132</v>
      </c>
    </row>
    <row r="109" spans="1:10" x14ac:dyDescent="0.25">
      <c r="A109" s="66" t="s">
        <v>40</v>
      </c>
      <c r="B109" s="66" t="s">
        <v>48</v>
      </c>
      <c r="C109" s="67" t="s">
        <v>108</v>
      </c>
      <c r="D109" s="66" t="s">
        <v>269</v>
      </c>
      <c r="E109" s="66" t="s">
        <v>29</v>
      </c>
      <c r="F109" s="66" t="s">
        <v>270</v>
      </c>
      <c r="G109" s="66" t="s">
        <v>144</v>
      </c>
      <c r="H109" s="66" t="s">
        <v>83</v>
      </c>
      <c r="I109" s="66" t="s">
        <v>82</v>
      </c>
      <c r="J109" s="67" t="s">
        <v>132</v>
      </c>
    </row>
    <row r="110" spans="1:10" ht="24" x14ac:dyDescent="0.25">
      <c r="A110" s="66" t="s">
        <v>40</v>
      </c>
      <c r="B110" s="66" t="s">
        <v>48</v>
      </c>
      <c r="C110" s="67" t="s">
        <v>112</v>
      </c>
      <c r="D110" s="66" t="s">
        <v>824</v>
      </c>
      <c r="E110" s="66" t="s">
        <v>31</v>
      </c>
      <c r="F110" s="66" t="s">
        <v>825</v>
      </c>
      <c r="G110" s="66" t="s">
        <v>199</v>
      </c>
      <c r="H110" s="66" t="s">
        <v>85</v>
      </c>
      <c r="I110" s="66" t="s">
        <v>84</v>
      </c>
      <c r="J110" s="67" t="s">
        <v>159</v>
      </c>
    </row>
    <row r="111" spans="1:10" ht="24" x14ac:dyDescent="0.25">
      <c r="A111" s="66" t="s">
        <v>40</v>
      </c>
      <c r="B111" s="66" t="s">
        <v>48</v>
      </c>
      <c r="C111" s="67" t="s">
        <v>112</v>
      </c>
      <c r="D111" s="66" t="s">
        <v>826</v>
      </c>
      <c r="E111" s="66" t="s">
        <v>31</v>
      </c>
      <c r="F111" s="66" t="s">
        <v>827</v>
      </c>
      <c r="G111" s="66" t="s">
        <v>199</v>
      </c>
      <c r="H111" s="66" t="s">
        <v>85</v>
      </c>
      <c r="I111" s="66" t="s">
        <v>84</v>
      </c>
      <c r="J111" s="67" t="s">
        <v>159</v>
      </c>
    </row>
    <row r="112" spans="1:10" ht="24" x14ac:dyDescent="0.25">
      <c r="A112" s="66" t="s">
        <v>40</v>
      </c>
      <c r="B112" s="66" t="s">
        <v>48</v>
      </c>
      <c r="C112" s="67" t="s">
        <v>112</v>
      </c>
      <c r="D112" s="66" t="s">
        <v>828</v>
      </c>
      <c r="E112" s="66" t="s">
        <v>31</v>
      </c>
      <c r="F112" s="66" t="s">
        <v>829</v>
      </c>
      <c r="G112" s="66" t="s">
        <v>199</v>
      </c>
      <c r="H112" s="66" t="s">
        <v>85</v>
      </c>
      <c r="I112" s="66" t="s">
        <v>84</v>
      </c>
      <c r="J112" s="67" t="s">
        <v>159</v>
      </c>
    </row>
    <row r="113" spans="1:10" ht="24" x14ac:dyDescent="0.25">
      <c r="A113" s="66" t="s">
        <v>40</v>
      </c>
      <c r="B113" s="66" t="s">
        <v>48</v>
      </c>
      <c r="C113" s="67" t="s">
        <v>112</v>
      </c>
      <c r="D113" s="66" t="s">
        <v>830</v>
      </c>
      <c r="E113" s="66" t="s">
        <v>31</v>
      </c>
      <c r="F113" s="66" t="s">
        <v>831</v>
      </c>
      <c r="G113" s="66" t="s">
        <v>199</v>
      </c>
      <c r="H113" s="66" t="s">
        <v>85</v>
      </c>
      <c r="I113" s="66" t="s">
        <v>84</v>
      </c>
      <c r="J113" s="67" t="s">
        <v>159</v>
      </c>
    </row>
    <row r="114" spans="1:10" ht="24" x14ac:dyDescent="0.25">
      <c r="A114" s="66" t="s">
        <v>40</v>
      </c>
      <c r="B114" s="66" t="s">
        <v>48</v>
      </c>
      <c r="C114" s="67" t="s">
        <v>112</v>
      </c>
      <c r="D114" s="66" t="s">
        <v>832</v>
      </c>
      <c r="E114" s="66" t="s">
        <v>23</v>
      </c>
      <c r="F114" s="66" t="s">
        <v>833</v>
      </c>
      <c r="G114" s="66" t="s">
        <v>199</v>
      </c>
      <c r="H114" s="66" t="s">
        <v>85</v>
      </c>
      <c r="I114" s="66" t="s">
        <v>84</v>
      </c>
      <c r="J114" s="67" t="s">
        <v>159</v>
      </c>
    </row>
    <row r="115" spans="1:10" ht="24" x14ac:dyDescent="0.25">
      <c r="A115" s="66" t="s">
        <v>40</v>
      </c>
      <c r="B115" s="66" t="s">
        <v>48</v>
      </c>
      <c r="C115" s="67" t="s">
        <v>112</v>
      </c>
      <c r="D115" s="66" t="s">
        <v>834</v>
      </c>
      <c r="E115" s="66" t="s">
        <v>29</v>
      </c>
      <c r="F115" s="66" t="s">
        <v>835</v>
      </c>
      <c r="G115" s="66" t="s">
        <v>199</v>
      </c>
      <c r="H115" s="66" t="s">
        <v>85</v>
      </c>
      <c r="I115" s="66" t="s">
        <v>84</v>
      </c>
      <c r="J115" s="67" t="s">
        <v>159</v>
      </c>
    </row>
    <row r="116" spans="1:10" ht="24" x14ac:dyDescent="0.25">
      <c r="A116" s="66" t="s">
        <v>40</v>
      </c>
      <c r="B116" s="66" t="s">
        <v>48</v>
      </c>
      <c r="C116" s="67" t="s">
        <v>112</v>
      </c>
      <c r="D116" s="66" t="s">
        <v>836</v>
      </c>
      <c r="E116" s="66" t="s">
        <v>23</v>
      </c>
      <c r="F116" s="66" t="s">
        <v>837</v>
      </c>
      <c r="G116" s="66" t="s">
        <v>199</v>
      </c>
      <c r="H116" s="66" t="s">
        <v>85</v>
      </c>
      <c r="I116" s="66" t="s">
        <v>84</v>
      </c>
      <c r="J116" s="67" t="s">
        <v>159</v>
      </c>
    </row>
    <row r="117" spans="1:10" ht="24" x14ac:dyDescent="0.25">
      <c r="A117" s="66" t="s">
        <v>40</v>
      </c>
      <c r="B117" s="66" t="s">
        <v>48</v>
      </c>
      <c r="C117" s="67" t="s">
        <v>112</v>
      </c>
      <c r="D117" s="66" t="s">
        <v>838</v>
      </c>
      <c r="E117" s="66" t="s">
        <v>23</v>
      </c>
      <c r="F117" s="66" t="s">
        <v>839</v>
      </c>
      <c r="G117" s="66" t="s">
        <v>199</v>
      </c>
      <c r="H117" s="66" t="s">
        <v>85</v>
      </c>
      <c r="I117" s="66" t="s">
        <v>84</v>
      </c>
      <c r="J117" s="67" t="s">
        <v>159</v>
      </c>
    </row>
    <row r="118" spans="1:10" ht="24" x14ac:dyDescent="0.25">
      <c r="A118" s="66" t="s">
        <v>40</v>
      </c>
      <c r="B118" s="66" t="s">
        <v>48</v>
      </c>
      <c r="C118" s="67" t="s">
        <v>112</v>
      </c>
      <c r="D118" s="66" t="s">
        <v>840</v>
      </c>
      <c r="E118" s="66" t="s">
        <v>23</v>
      </c>
      <c r="F118" s="66" t="s">
        <v>841</v>
      </c>
      <c r="G118" s="66" t="s">
        <v>199</v>
      </c>
      <c r="H118" s="66" t="s">
        <v>85</v>
      </c>
      <c r="I118" s="66" t="s">
        <v>84</v>
      </c>
      <c r="J118" s="67" t="s">
        <v>159</v>
      </c>
    </row>
    <row r="119" spans="1:10" ht="24" x14ac:dyDescent="0.25">
      <c r="A119" s="66" t="s">
        <v>40</v>
      </c>
      <c r="B119" s="66" t="s">
        <v>48</v>
      </c>
      <c r="C119" s="67" t="s">
        <v>112</v>
      </c>
      <c r="D119" s="66" t="s">
        <v>842</v>
      </c>
      <c r="E119" s="66" t="s">
        <v>23</v>
      </c>
      <c r="F119" s="66" t="s">
        <v>843</v>
      </c>
      <c r="G119" s="66" t="s">
        <v>199</v>
      </c>
      <c r="H119" s="66" t="s">
        <v>85</v>
      </c>
      <c r="I119" s="66" t="s">
        <v>84</v>
      </c>
      <c r="J119" s="67" t="s">
        <v>159</v>
      </c>
    </row>
    <row r="120" spans="1:10" ht="24" x14ac:dyDescent="0.25">
      <c r="A120" s="66" t="s">
        <v>40</v>
      </c>
      <c r="B120" s="66" t="s">
        <v>48</v>
      </c>
      <c r="C120" s="67" t="s">
        <v>112</v>
      </c>
      <c r="D120" s="66" t="s">
        <v>844</v>
      </c>
      <c r="E120" s="66" t="s">
        <v>23</v>
      </c>
      <c r="F120" s="66" t="s">
        <v>845</v>
      </c>
      <c r="G120" s="66" t="s">
        <v>199</v>
      </c>
      <c r="H120" s="66" t="s">
        <v>85</v>
      </c>
      <c r="I120" s="66" t="s">
        <v>84</v>
      </c>
      <c r="J120" s="67" t="s">
        <v>159</v>
      </c>
    </row>
    <row r="121" spans="1:10" ht="24" x14ac:dyDescent="0.25">
      <c r="A121" s="66" t="s">
        <v>40</v>
      </c>
      <c r="B121" s="66" t="s">
        <v>48</v>
      </c>
      <c r="C121" s="67" t="s">
        <v>112</v>
      </c>
      <c r="D121" s="66" t="s">
        <v>846</v>
      </c>
      <c r="E121" s="66" t="s">
        <v>23</v>
      </c>
      <c r="F121" s="66" t="s">
        <v>847</v>
      </c>
      <c r="G121" s="66" t="s">
        <v>199</v>
      </c>
      <c r="H121" s="66" t="s">
        <v>85</v>
      </c>
      <c r="I121" s="66" t="s">
        <v>84</v>
      </c>
      <c r="J121" s="67" t="s">
        <v>159</v>
      </c>
    </row>
    <row r="122" spans="1:10" ht="24" x14ac:dyDescent="0.25">
      <c r="A122" s="66" t="s">
        <v>40</v>
      </c>
      <c r="B122" s="66" t="s">
        <v>48</v>
      </c>
      <c r="C122" s="67" t="s">
        <v>112</v>
      </c>
      <c r="D122" s="66" t="s">
        <v>848</v>
      </c>
      <c r="E122" s="66" t="s">
        <v>31</v>
      </c>
      <c r="F122" s="66" t="s">
        <v>849</v>
      </c>
      <c r="G122" s="66" t="s">
        <v>199</v>
      </c>
      <c r="H122" s="66" t="s">
        <v>85</v>
      </c>
      <c r="I122" s="66" t="s">
        <v>84</v>
      </c>
      <c r="J122" s="67" t="s">
        <v>850</v>
      </c>
    </row>
    <row r="123" spans="1:10" ht="24" x14ac:dyDescent="0.25">
      <c r="A123" s="66" t="s">
        <v>40</v>
      </c>
      <c r="B123" s="66" t="s">
        <v>48</v>
      </c>
      <c r="C123" s="67" t="s">
        <v>112</v>
      </c>
      <c r="D123" s="66" t="s">
        <v>851</v>
      </c>
      <c r="E123" s="66" t="s">
        <v>29</v>
      </c>
      <c r="F123" s="66" t="s">
        <v>852</v>
      </c>
      <c r="G123" s="66" t="s">
        <v>199</v>
      </c>
      <c r="H123" s="66" t="s">
        <v>85</v>
      </c>
      <c r="I123" s="66" t="s">
        <v>84</v>
      </c>
      <c r="J123" s="67" t="s">
        <v>850</v>
      </c>
    </row>
    <row r="124" spans="1:10" ht="24" x14ac:dyDescent="0.25">
      <c r="A124" s="66" t="s">
        <v>40</v>
      </c>
      <c r="B124" s="66" t="s">
        <v>48</v>
      </c>
      <c r="C124" s="67" t="s">
        <v>112</v>
      </c>
      <c r="D124" s="66" t="s">
        <v>853</v>
      </c>
      <c r="E124" s="66" t="s">
        <v>23</v>
      </c>
      <c r="F124" s="66" t="s">
        <v>854</v>
      </c>
      <c r="G124" s="66" t="s">
        <v>199</v>
      </c>
      <c r="H124" s="66" t="s">
        <v>85</v>
      </c>
      <c r="I124" s="66" t="s">
        <v>84</v>
      </c>
      <c r="J124" s="67" t="s">
        <v>159</v>
      </c>
    </row>
    <row r="125" spans="1:10" ht="24" x14ac:dyDescent="0.25">
      <c r="A125" s="66" t="s">
        <v>40</v>
      </c>
      <c r="B125" s="66" t="s">
        <v>48</v>
      </c>
      <c r="C125" s="67" t="s">
        <v>112</v>
      </c>
      <c r="D125" s="66" t="s">
        <v>855</v>
      </c>
      <c r="E125" s="66" t="s">
        <v>23</v>
      </c>
      <c r="F125" s="66" t="s">
        <v>856</v>
      </c>
      <c r="G125" s="66" t="s">
        <v>199</v>
      </c>
      <c r="H125" s="66" t="s">
        <v>85</v>
      </c>
      <c r="I125" s="66" t="s">
        <v>84</v>
      </c>
      <c r="J125" s="67" t="s">
        <v>159</v>
      </c>
    </row>
    <row r="126" spans="1:10" ht="24" x14ac:dyDescent="0.25">
      <c r="A126" s="66" t="s">
        <v>40</v>
      </c>
      <c r="B126" s="66" t="s">
        <v>48</v>
      </c>
      <c r="C126" s="67" t="s">
        <v>112</v>
      </c>
      <c r="D126" s="66" t="s">
        <v>857</v>
      </c>
      <c r="E126" s="66" t="s">
        <v>23</v>
      </c>
      <c r="F126" s="66" t="s">
        <v>858</v>
      </c>
      <c r="G126" s="66" t="s">
        <v>199</v>
      </c>
      <c r="H126" s="66" t="s">
        <v>85</v>
      </c>
      <c r="I126" s="66" t="s">
        <v>84</v>
      </c>
      <c r="J126" s="67" t="s">
        <v>159</v>
      </c>
    </row>
    <row r="127" spans="1:10" ht="24" x14ac:dyDescent="0.25">
      <c r="A127" s="66" t="s">
        <v>40</v>
      </c>
      <c r="B127" s="66" t="s">
        <v>48</v>
      </c>
      <c r="C127" s="67" t="s">
        <v>112</v>
      </c>
      <c r="D127" s="66" t="s">
        <v>859</v>
      </c>
      <c r="E127" s="66" t="s">
        <v>29</v>
      </c>
      <c r="F127" s="66" t="s">
        <v>913</v>
      </c>
      <c r="G127" s="66" t="s">
        <v>199</v>
      </c>
      <c r="H127" s="66" t="s">
        <v>85</v>
      </c>
      <c r="I127" s="66" t="s">
        <v>84</v>
      </c>
      <c r="J127" s="67" t="s">
        <v>850</v>
      </c>
    </row>
    <row r="128" spans="1:10" ht="24" x14ac:dyDescent="0.25">
      <c r="A128" s="66" t="s">
        <v>40</v>
      </c>
      <c r="B128" s="66" t="s">
        <v>48</v>
      </c>
      <c r="C128" s="67" t="s">
        <v>112</v>
      </c>
      <c r="D128" s="66" t="s">
        <v>860</v>
      </c>
      <c r="E128" s="66" t="s">
        <v>29</v>
      </c>
      <c r="F128" s="66" t="s">
        <v>914</v>
      </c>
      <c r="G128" s="66" t="s">
        <v>199</v>
      </c>
      <c r="H128" s="66" t="s">
        <v>85</v>
      </c>
      <c r="I128" s="66" t="s">
        <v>84</v>
      </c>
      <c r="J128" s="67" t="s">
        <v>850</v>
      </c>
    </row>
    <row r="129" spans="1:10" ht="24" x14ac:dyDescent="0.25">
      <c r="A129" s="66" t="s">
        <v>40</v>
      </c>
      <c r="B129" s="66" t="s">
        <v>48</v>
      </c>
      <c r="C129" s="67" t="s">
        <v>113</v>
      </c>
      <c r="D129" s="66" t="s">
        <v>861</v>
      </c>
      <c r="E129" s="66" t="s">
        <v>23</v>
      </c>
      <c r="F129" s="66" t="s">
        <v>915</v>
      </c>
      <c r="G129" s="66" t="s">
        <v>144</v>
      </c>
      <c r="H129" s="66" t="s">
        <v>87</v>
      </c>
      <c r="I129" s="66" t="s">
        <v>139</v>
      </c>
      <c r="J129" s="67" t="s">
        <v>129</v>
      </c>
    </row>
    <row r="130" spans="1:10" ht="24" x14ac:dyDescent="0.25">
      <c r="A130" s="66" t="s">
        <v>40</v>
      </c>
      <c r="B130" s="66" t="s">
        <v>48</v>
      </c>
      <c r="C130" s="67" t="s">
        <v>114</v>
      </c>
      <c r="D130" s="66" t="s">
        <v>862</v>
      </c>
      <c r="E130" s="66" t="s">
        <v>23</v>
      </c>
      <c r="F130" s="66" t="s">
        <v>916</v>
      </c>
      <c r="G130" s="66" t="s">
        <v>101</v>
      </c>
      <c r="H130" s="66" t="s">
        <v>87</v>
      </c>
      <c r="I130" s="66" t="s">
        <v>190</v>
      </c>
      <c r="J130" s="67" t="s">
        <v>191</v>
      </c>
    </row>
    <row r="131" spans="1:10" ht="24" x14ac:dyDescent="0.25">
      <c r="A131" s="66" t="s">
        <v>40</v>
      </c>
      <c r="B131" s="66" t="s">
        <v>48</v>
      </c>
      <c r="C131" s="67" t="s">
        <v>114</v>
      </c>
      <c r="D131" s="66" t="s">
        <v>863</v>
      </c>
      <c r="E131" s="66" t="s">
        <v>23</v>
      </c>
      <c r="F131" s="66" t="s">
        <v>917</v>
      </c>
      <c r="G131" s="66" t="s">
        <v>147</v>
      </c>
      <c r="H131" s="66" t="s">
        <v>137</v>
      </c>
      <c r="I131" s="66" t="s">
        <v>91</v>
      </c>
      <c r="J131" s="67" t="s">
        <v>864</v>
      </c>
    </row>
    <row r="132" spans="1:10" x14ac:dyDescent="0.25">
      <c r="A132" s="66" t="s">
        <v>40</v>
      </c>
      <c r="B132" s="66" t="s">
        <v>48</v>
      </c>
      <c r="C132" s="67" t="s">
        <v>115</v>
      </c>
      <c r="D132" s="66" t="s">
        <v>865</v>
      </c>
      <c r="E132" s="66" t="s">
        <v>36</v>
      </c>
      <c r="F132" s="66" t="s">
        <v>918</v>
      </c>
      <c r="G132" s="66" t="s">
        <v>170</v>
      </c>
      <c r="H132" s="66" t="s">
        <v>85</v>
      </c>
      <c r="I132" s="66" t="s">
        <v>84</v>
      </c>
      <c r="J132" s="67" t="s">
        <v>159</v>
      </c>
    </row>
    <row r="133" spans="1:10" x14ac:dyDescent="0.25">
      <c r="A133" s="66" t="s">
        <v>40</v>
      </c>
      <c r="B133" s="66" t="s">
        <v>48</v>
      </c>
      <c r="C133" s="67" t="s">
        <v>115</v>
      </c>
      <c r="D133" s="66" t="s">
        <v>919</v>
      </c>
      <c r="E133" s="66" t="s">
        <v>23</v>
      </c>
      <c r="F133" s="66" t="s">
        <v>920</v>
      </c>
      <c r="G133" s="66" t="s">
        <v>125</v>
      </c>
      <c r="H133" s="66" t="s">
        <v>85</v>
      </c>
      <c r="I133" s="66" t="s">
        <v>84</v>
      </c>
      <c r="J133" s="67" t="s">
        <v>159</v>
      </c>
    </row>
    <row r="134" spans="1:10" x14ac:dyDescent="0.25">
      <c r="A134" s="66" t="s">
        <v>40</v>
      </c>
      <c r="B134" s="66" t="s">
        <v>48</v>
      </c>
      <c r="C134" s="67" t="s">
        <v>115</v>
      </c>
      <c r="D134" s="66" t="s">
        <v>866</v>
      </c>
      <c r="E134" s="66" t="s">
        <v>36</v>
      </c>
      <c r="F134" s="66" t="s">
        <v>921</v>
      </c>
      <c r="G134" s="66" t="s">
        <v>155</v>
      </c>
      <c r="H134" s="66" t="s">
        <v>85</v>
      </c>
      <c r="I134" s="66" t="s">
        <v>84</v>
      </c>
      <c r="J134" s="67" t="s">
        <v>116</v>
      </c>
    </row>
    <row r="135" spans="1:10" x14ac:dyDescent="0.25">
      <c r="A135" s="66" t="s">
        <v>40</v>
      </c>
      <c r="B135" s="66" t="s">
        <v>48</v>
      </c>
      <c r="C135" s="67" t="s">
        <v>115</v>
      </c>
      <c r="D135" s="66" t="s">
        <v>867</v>
      </c>
      <c r="E135" s="66" t="s">
        <v>36</v>
      </c>
      <c r="F135" s="66" t="s">
        <v>922</v>
      </c>
      <c r="G135" s="66" t="s">
        <v>155</v>
      </c>
      <c r="H135" s="66" t="s">
        <v>85</v>
      </c>
      <c r="I135" s="66" t="s">
        <v>84</v>
      </c>
      <c r="J135" s="67" t="s">
        <v>116</v>
      </c>
    </row>
    <row r="136" spans="1:10" x14ac:dyDescent="0.25">
      <c r="A136" s="66" t="s">
        <v>40</v>
      </c>
      <c r="B136" s="66" t="s">
        <v>48</v>
      </c>
      <c r="C136" s="67" t="s">
        <v>115</v>
      </c>
      <c r="D136" s="66" t="s">
        <v>868</v>
      </c>
      <c r="E136" s="66" t="s">
        <v>36</v>
      </c>
      <c r="F136" s="66" t="s">
        <v>923</v>
      </c>
      <c r="G136" s="66" t="s">
        <v>155</v>
      </c>
      <c r="H136" s="66" t="s">
        <v>85</v>
      </c>
      <c r="I136" s="66" t="s">
        <v>84</v>
      </c>
      <c r="J136" s="67" t="s">
        <v>116</v>
      </c>
    </row>
    <row r="137" spans="1:10" ht="24" x14ac:dyDescent="0.25">
      <c r="A137" s="66" t="s">
        <v>40</v>
      </c>
      <c r="B137" s="66" t="s">
        <v>48</v>
      </c>
      <c r="C137" s="67" t="s">
        <v>157</v>
      </c>
      <c r="D137" s="66" t="s">
        <v>869</v>
      </c>
      <c r="E137" s="66" t="s">
        <v>31</v>
      </c>
      <c r="F137" s="66" t="s">
        <v>924</v>
      </c>
      <c r="G137" s="66" t="s">
        <v>101</v>
      </c>
      <c r="H137" s="66" t="s">
        <v>135</v>
      </c>
      <c r="I137" s="66" t="s">
        <v>145</v>
      </c>
      <c r="J137" s="67" t="s">
        <v>136</v>
      </c>
    </row>
    <row r="138" spans="1:10" ht="24" x14ac:dyDescent="0.25">
      <c r="A138" s="66" t="s">
        <v>40</v>
      </c>
      <c r="B138" s="66" t="s">
        <v>48</v>
      </c>
      <c r="C138" s="67" t="s">
        <v>157</v>
      </c>
      <c r="D138" s="66" t="s">
        <v>870</v>
      </c>
      <c r="E138" s="66" t="s">
        <v>31</v>
      </c>
      <c r="F138" s="66" t="s">
        <v>925</v>
      </c>
      <c r="G138" s="66" t="s">
        <v>101</v>
      </c>
      <c r="H138" s="66" t="s">
        <v>135</v>
      </c>
      <c r="I138" s="66" t="s">
        <v>145</v>
      </c>
      <c r="J138" s="67" t="s">
        <v>136</v>
      </c>
    </row>
    <row r="139" spans="1:10" ht="24" x14ac:dyDescent="0.25">
      <c r="A139" s="66" t="s">
        <v>40</v>
      </c>
      <c r="B139" s="66" t="s">
        <v>48</v>
      </c>
      <c r="C139" s="67" t="s">
        <v>157</v>
      </c>
      <c r="D139" s="66" t="s">
        <v>271</v>
      </c>
      <c r="E139" s="66" t="s">
        <v>29</v>
      </c>
      <c r="F139" s="66" t="s">
        <v>272</v>
      </c>
      <c r="G139" s="66" t="s">
        <v>101</v>
      </c>
      <c r="H139" s="66" t="s">
        <v>135</v>
      </c>
      <c r="I139" s="66" t="s">
        <v>145</v>
      </c>
      <c r="J139" s="67" t="s">
        <v>136</v>
      </c>
    </row>
    <row r="140" spans="1:10" ht="24" x14ac:dyDescent="0.25">
      <c r="A140" s="66" t="s">
        <v>40</v>
      </c>
      <c r="B140" s="66" t="s">
        <v>48</v>
      </c>
      <c r="C140" s="67" t="s">
        <v>157</v>
      </c>
      <c r="D140" s="66" t="s">
        <v>273</v>
      </c>
      <c r="E140" s="66" t="s">
        <v>31</v>
      </c>
      <c r="F140" s="66" t="s">
        <v>274</v>
      </c>
      <c r="G140" s="66" t="s">
        <v>138</v>
      </c>
      <c r="H140" s="66" t="s">
        <v>174</v>
      </c>
      <c r="I140" s="66" t="s">
        <v>145</v>
      </c>
      <c r="J140" s="67" t="s">
        <v>136</v>
      </c>
    </row>
    <row r="141" spans="1:10" ht="24" x14ac:dyDescent="0.25">
      <c r="A141" s="66" t="s">
        <v>40</v>
      </c>
      <c r="B141" s="66" t="s">
        <v>48</v>
      </c>
      <c r="C141" s="67" t="s">
        <v>157</v>
      </c>
      <c r="D141" s="66" t="s">
        <v>871</v>
      </c>
      <c r="E141" s="66" t="s">
        <v>29</v>
      </c>
      <c r="F141" s="66" t="s">
        <v>926</v>
      </c>
      <c r="G141" s="66" t="s">
        <v>138</v>
      </c>
      <c r="H141" s="66" t="s">
        <v>174</v>
      </c>
      <c r="I141" s="66" t="s">
        <v>145</v>
      </c>
      <c r="J141" s="67" t="s">
        <v>136</v>
      </c>
    </row>
    <row r="142" spans="1:10" ht="24" x14ac:dyDescent="0.25">
      <c r="A142" s="66" t="s">
        <v>40</v>
      </c>
      <c r="B142" s="66" t="s">
        <v>48</v>
      </c>
      <c r="C142" s="67" t="s">
        <v>157</v>
      </c>
      <c r="D142" s="66" t="s">
        <v>872</v>
      </c>
      <c r="E142" s="66" t="s">
        <v>29</v>
      </c>
      <c r="F142" s="66" t="s">
        <v>927</v>
      </c>
      <c r="G142" s="66" t="s">
        <v>138</v>
      </c>
      <c r="H142" s="66" t="s">
        <v>174</v>
      </c>
      <c r="I142" s="66" t="s">
        <v>145</v>
      </c>
      <c r="J142" s="67" t="s">
        <v>136</v>
      </c>
    </row>
    <row r="143" spans="1:10" ht="24" x14ac:dyDescent="0.25">
      <c r="A143" s="66" t="s">
        <v>40</v>
      </c>
      <c r="B143" s="66" t="s">
        <v>48</v>
      </c>
      <c r="C143" s="67" t="s">
        <v>157</v>
      </c>
      <c r="D143" s="66" t="s">
        <v>873</v>
      </c>
      <c r="E143" s="66" t="s">
        <v>31</v>
      </c>
      <c r="F143" s="66" t="s">
        <v>928</v>
      </c>
      <c r="G143" s="66" t="s">
        <v>173</v>
      </c>
      <c r="H143" s="66" t="s">
        <v>174</v>
      </c>
      <c r="I143" s="66" t="s">
        <v>145</v>
      </c>
      <c r="J143" s="67" t="s">
        <v>136</v>
      </c>
    </row>
    <row r="144" spans="1:10" x14ac:dyDescent="0.25">
      <c r="A144" s="66" t="s">
        <v>40</v>
      </c>
      <c r="B144" s="66" t="s">
        <v>47</v>
      </c>
      <c r="C144" s="67" t="s">
        <v>108</v>
      </c>
      <c r="D144" s="66" t="s">
        <v>874</v>
      </c>
      <c r="E144" s="66" t="s">
        <v>79</v>
      </c>
      <c r="F144" s="66" t="s">
        <v>929</v>
      </c>
      <c r="G144" s="66" t="s">
        <v>102</v>
      </c>
      <c r="H144" s="66" t="s">
        <v>137</v>
      </c>
      <c r="I144" s="66" t="s">
        <v>145</v>
      </c>
      <c r="J144" s="67" t="s">
        <v>178</v>
      </c>
    </row>
    <row r="145" spans="1:10" x14ac:dyDescent="0.25">
      <c r="A145" s="66" t="s">
        <v>40</v>
      </c>
      <c r="B145" s="66" t="s">
        <v>47</v>
      </c>
      <c r="C145" s="67" t="s">
        <v>108</v>
      </c>
      <c r="D145" s="66" t="s">
        <v>875</v>
      </c>
      <c r="E145" s="66" t="s">
        <v>79</v>
      </c>
      <c r="F145" s="66" t="s">
        <v>930</v>
      </c>
      <c r="G145" s="66" t="s">
        <v>98</v>
      </c>
      <c r="H145" s="66" t="s">
        <v>137</v>
      </c>
      <c r="I145" s="66" t="s">
        <v>82</v>
      </c>
      <c r="J145" s="67" t="s">
        <v>132</v>
      </c>
    </row>
    <row r="146" spans="1:10" x14ac:dyDescent="0.25">
      <c r="A146" s="66" t="s">
        <v>40</v>
      </c>
      <c r="B146" s="66" t="s">
        <v>47</v>
      </c>
      <c r="C146" s="67" t="s">
        <v>108</v>
      </c>
      <c r="D146" s="66" t="s">
        <v>876</v>
      </c>
      <c r="E146" s="66" t="s">
        <v>79</v>
      </c>
      <c r="F146" s="66" t="s">
        <v>931</v>
      </c>
      <c r="G146" s="66" t="s">
        <v>133</v>
      </c>
      <c r="H146" s="66" t="s">
        <v>89</v>
      </c>
      <c r="I146" s="66" t="s">
        <v>82</v>
      </c>
      <c r="J146" s="67" t="s">
        <v>136</v>
      </c>
    </row>
    <row r="147" spans="1:10" ht="24" x14ac:dyDescent="0.25">
      <c r="A147" s="66" t="s">
        <v>40</v>
      </c>
      <c r="B147" s="66" t="s">
        <v>47</v>
      </c>
      <c r="C147" s="67" t="s">
        <v>112</v>
      </c>
      <c r="D147" s="66" t="s">
        <v>877</v>
      </c>
      <c r="E147" s="66" t="s">
        <v>31</v>
      </c>
      <c r="F147" s="66" t="s">
        <v>932</v>
      </c>
      <c r="G147" s="66" t="s">
        <v>144</v>
      </c>
      <c r="H147" s="66" t="s">
        <v>81</v>
      </c>
      <c r="I147" s="66" t="s">
        <v>84</v>
      </c>
      <c r="J147" s="67" t="s">
        <v>111</v>
      </c>
    </row>
    <row r="148" spans="1:10" ht="24" x14ac:dyDescent="0.25">
      <c r="A148" s="66" t="s">
        <v>40</v>
      </c>
      <c r="B148" s="66" t="s">
        <v>47</v>
      </c>
      <c r="C148" s="67" t="s">
        <v>112</v>
      </c>
      <c r="D148" s="66" t="s">
        <v>275</v>
      </c>
      <c r="E148" s="66" t="s">
        <v>31</v>
      </c>
      <c r="F148" s="66" t="s">
        <v>276</v>
      </c>
      <c r="G148" s="66" t="s">
        <v>144</v>
      </c>
      <c r="H148" s="66" t="s">
        <v>81</v>
      </c>
      <c r="I148" s="66" t="s">
        <v>84</v>
      </c>
      <c r="J148" s="67" t="s">
        <v>111</v>
      </c>
    </row>
    <row r="149" spans="1:10" ht="24" x14ac:dyDescent="0.25">
      <c r="A149" s="66" t="s">
        <v>40</v>
      </c>
      <c r="B149" s="66" t="s">
        <v>47</v>
      </c>
      <c r="C149" s="67" t="s">
        <v>112</v>
      </c>
      <c r="D149" s="66" t="s">
        <v>277</v>
      </c>
      <c r="E149" s="66" t="s">
        <v>23</v>
      </c>
      <c r="F149" s="66" t="s">
        <v>278</v>
      </c>
      <c r="G149" s="66" t="s">
        <v>144</v>
      </c>
      <c r="H149" s="66" t="s">
        <v>81</v>
      </c>
      <c r="I149" s="66" t="s">
        <v>84</v>
      </c>
      <c r="J149" s="67" t="s">
        <v>111</v>
      </c>
    </row>
    <row r="150" spans="1:10" ht="24" x14ac:dyDescent="0.25">
      <c r="A150" s="66" t="s">
        <v>40</v>
      </c>
      <c r="B150" s="66" t="s">
        <v>47</v>
      </c>
      <c r="C150" s="67" t="s">
        <v>112</v>
      </c>
      <c r="D150" s="66" t="s">
        <v>279</v>
      </c>
      <c r="E150" s="66" t="s">
        <v>31</v>
      </c>
      <c r="F150" s="66" t="s">
        <v>280</v>
      </c>
      <c r="G150" s="66" t="s">
        <v>144</v>
      </c>
      <c r="H150" s="66" t="s">
        <v>81</v>
      </c>
      <c r="I150" s="66" t="s">
        <v>84</v>
      </c>
      <c r="J150" s="67" t="s">
        <v>111</v>
      </c>
    </row>
    <row r="151" spans="1:10" ht="24" x14ac:dyDescent="0.25">
      <c r="A151" s="66" t="s">
        <v>40</v>
      </c>
      <c r="B151" s="66" t="s">
        <v>47</v>
      </c>
      <c r="C151" s="67" t="s">
        <v>112</v>
      </c>
      <c r="D151" s="66" t="s">
        <v>281</v>
      </c>
      <c r="E151" s="66" t="s">
        <v>31</v>
      </c>
      <c r="F151" s="66" t="s">
        <v>282</v>
      </c>
      <c r="G151" s="66" t="s">
        <v>144</v>
      </c>
      <c r="H151" s="66" t="s">
        <v>81</v>
      </c>
      <c r="I151" s="66" t="s">
        <v>84</v>
      </c>
      <c r="J151" s="67" t="s">
        <v>111</v>
      </c>
    </row>
    <row r="152" spans="1:10" ht="24" x14ac:dyDescent="0.25">
      <c r="A152" s="66" t="s">
        <v>40</v>
      </c>
      <c r="B152" s="66" t="s">
        <v>47</v>
      </c>
      <c r="C152" s="67" t="s">
        <v>112</v>
      </c>
      <c r="D152" s="66" t="s">
        <v>283</v>
      </c>
      <c r="E152" s="66" t="s">
        <v>31</v>
      </c>
      <c r="F152" s="66" t="s">
        <v>284</v>
      </c>
      <c r="G152" s="66" t="s">
        <v>144</v>
      </c>
      <c r="H152" s="66" t="s">
        <v>81</v>
      </c>
      <c r="I152" s="66" t="s">
        <v>84</v>
      </c>
      <c r="J152" s="67" t="s">
        <v>111</v>
      </c>
    </row>
    <row r="153" spans="1:10" ht="24" x14ac:dyDescent="0.25">
      <c r="A153" s="66" t="s">
        <v>40</v>
      </c>
      <c r="B153" s="66" t="s">
        <v>47</v>
      </c>
      <c r="C153" s="67" t="s">
        <v>112</v>
      </c>
      <c r="D153" s="66" t="s">
        <v>285</v>
      </c>
      <c r="E153" s="66" t="s">
        <v>23</v>
      </c>
      <c r="F153" s="66" t="s">
        <v>286</v>
      </c>
      <c r="G153" s="66" t="s">
        <v>144</v>
      </c>
      <c r="H153" s="66" t="s">
        <v>81</v>
      </c>
      <c r="I153" s="66" t="s">
        <v>84</v>
      </c>
      <c r="J153" s="67" t="s">
        <v>111</v>
      </c>
    </row>
    <row r="154" spans="1:10" x14ac:dyDescent="0.25">
      <c r="A154" s="66" t="s">
        <v>42</v>
      </c>
      <c r="B154" s="66" t="s">
        <v>49</v>
      </c>
      <c r="C154" s="67" t="s">
        <v>108</v>
      </c>
      <c r="D154" s="66" t="s">
        <v>878</v>
      </c>
      <c r="E154" s="66" t="s">
        <v>23</v>
      </c>
      <c r="F154" s="66" t="s">
        <v>933</v>
      </c>
      <c r="G154" s="66" t="s">
        <v>99</v>
      </c>
      <c r="H154" s="66" t="s">
        <v>80</v>
      </c>
      <c r="I154" s="66" t="s">
        <v>95</v>
      </c>
      <c r="J154" s="67" t="s">
        <v>127</v>
      </c>
    </row>
    <row r="155" spans="1:10" ht="24" x14ac:dyDescent="0.25">
      <c r="A155" s="66" t="s">
        <v>42</v>
      </c>
      <c r="B155" s="66" t="s">
        <v>49</v>
      </c>
      <c r="C155" s="67" t="s">
        <v>112</v>
      </c>
      <c r="D155" s="66" t="s">
        <v>879</v>
      </c>
      <c r="E155" s="66" t="s">
        <v>23</v>
      </c>
      <c r="F155" s="66" t="s">
        <v>934</v>
      </c>
      <c r="G155" s="66" t="s">
        <v>105</v>
      </c>
      <c r="H155" s="66" t="s">
        <v>80</v>
      </c>
      <c r="I155" s="66" t="s">
        <v>165</v>
      </c>
      <c r="J155" s="67" t="s">
        <v>590</v>
      </c>
    </row>
    <row r="156" spans="1:10" ht="24" x14ac:dyDescent="0.25">
      <c r="A156" s="66" t="s">
        <v>42</v>
      </c>
      <c r="B156" s="66" t="s">
        <v>49</v>
      </c>
      <c r="C156" s="67" t="s">
        <v>180</v>
      </c>
      <c r="D156" s="66" t="s">
        <v>880</v>
      </c>
      <c r="E156" s="66" t="s">
        <v>23</v>
      </c>
      <c r="F156" s="66" t="s">
        <v>935</v>
      </c>
      <c r="G156" s="66" t="s">
        <v>156</v>
      </c>
      <c r="H156" s="66" t="s">
        <v>109</v>
      </c>
      <c r="I156" s="66" t="s">
        <v>152</v>
      </c>
      <c r="J156" s="67" t="s">
        <v>881</v>
      </c>
    </row>
    <row r="157" spans="1:10" ht="24" x14ac:dyDescent="0.25">
      <c r="A157" s="66" t="s">
        <v>42</v>
      </c>
      <c r="B157" s="66" t="s">
        <v>49</v>
      </c>
      <c r="C157" s="67" t="s">
        <v>180</v>
      </c>
      <c r="D157" s="66" t="s">
        <v>882</v>
      </c>
      <c r="E157" s="66" t="s">
        <v>23</v>
      </c>
      <c r="F157" s="66" t="s">
        <v>936</v>
      </c>
      <c r="G157" s="66" t="s">
        <v>98</v>
      </c>
      <c r="H157" s="66" t="s">
        <v>192</v>
      </c>
      <c r="I157" s="66" t="s">
        <v>193</v>
      </c>
      <c r="J157" s="67" t="s">
        <v>194</v>
      </c>
    </row>
    <row r="158" spans="1:10" x14ac:dyDescent="0.25">
      <c r="A158" s="66" t="s">
        <v>42</v>
      </c>
      <c r="B158" s="66" t="s">
        <v>49</v>
      </c>
      <c r="C158" s="67" t="s">
        <v>151</v>
      </c>
      <c r="D158" s="66" t="s">
        <v>883</v>
      </c>
      <c r="E158" s="66" t="s">
        <v>23</v>
      </c>
      <c r="F158" s="66" t="s">
        <v>937</v>
      </c>
      <c r="G158" s="66" t="s">
        <v>144</v>
      </c>
      <c r="H158" s="66" t="s">
        <v>195</v>
      </c>
      <c r="I158" s="66" t="s">
        <v>196</v>
      </c>
      <c r="J158" s="67" t="s">
        <v>110</v>
      </c>
    </row>
    <row r="159" spans="1:10" x14ac:dyDescent="0.25">
      <c r="A159" s="66" t="s">
        <v>42</v>
      </c>
      <c r="B159" s="66" t="s">
        <v>49</v>
      </c>
      <c r="C159" s="67" t="s">
        <v>151</v>
      </c>
      <c r="D159" s="66" t="s">
        <v>884</v>
      </c>
      <c r="E159" s="66" t="s">
        <v>23</v>
      </c>
      <c r="F159" s="66" t="s">
        <v>938</v>
      </c>
      <c r="G159" s="66" t="s">
        <v>144</v>
      </c>
      <c r="H159" s="66" t="s">
        <v>195</v>
      </c>
      <c r="I159" s="66" t="s">
        <v>196</v>
      </c>
      <c r="J159" s="67" t="s">
        <v>110</v>
      </c>
    </row>
    <row r="160" spans="1:10" x14ac:dyDescent="0.25">
      <c r="A160" s="66" t="s">
        <v>42</v>
      </c>
      <c r="B160" s="66" t="s">
        <v>49</v>
      </c>
      <c r="C160" s="67" t="s">
        <v>151</v>
      </c>
      <c r="D160" s="66" t="s">
        <v>885</v>
      </c>
      <c r="E160" s="66" t="s">
        <v>23</v>
      </c>
      <c r="F160" s="66" t="s">
        <v>939</v>
      </c>
      <c r="G160" s="66" t="s">
        <v>144</v>
      </c>
      <c r="H160" s="66" t="s">
        <v>195</v>
      </c>
      <c r="I160" s="66" t="s">
        <v>196</v>
      </c>
      <c r="J160" s="67" t="s">
        <v>110</v>
      </c>
    </row>
    <row r="161" spans="1:10" x14ac:dyDescent="0.25">
      <c r="A161" s="66" t="s">
        <v>42</v>
      </c>
      <c r="B161" s="66" t="s">
        <v>49</v>
      </c>
      <c r="C161" s="67" t="s">
        <v>151</v>
      </c>
      <c r="D161" s="66" t="s">
        <v>886</v>
      </c>
      <c r="E161" s="66" t="s">
        <v>23</v>
      </c>
      <c r="F161" s="66" t="s">
        <v>940</v>
      </c>
      <c r="G161" s="66" t="s">
        <v>155</v>
      </c>
      <c r="H161" s="66" t="s">
        <v>195</v>
      </c>
      <c r="I161" s="66" t="s">
        <v>196</v>
      </c>
      <c r="J161" s="67" t="s">
        <v>197</v>
      </c>
    </row>
    <row r="162" spans="1:10" x14ac:dyDescent="0.25">
      <c r="A162" s="66" t="s">
        <v>42</v>
      </c>
      <c r="B162" s="66" t="s">
        <v>49</v>
      </c>
      <c r="C162" s="67" t="s">
        <v>151</v>
      </c>
      <c r="D162" s="66" t="s">
        <v>887</v>
      </c>
      <c r="E162" s="66" t="s">
        <v>23</v>
      </c>
      <c r="F162" s="66" t="s">
        <v>941</v>
      </c>
      <c r="G162" s="66" t="s">
        <v>144</v>
      </c>
      <c r="H162" s="66" t="s">
        <v>195</v>
      </c>
      <c r="I162" s="66" t="s">
        <v>196</v>
      </c>
      <c r="J162" s="67" t="s">
        <v>110</v>
      </c>
    </row>
    <row r="163" spans="1:10" x14ac:dyDescent="0.25">
      <c r="A163" s="66" t="s">
        <v>42</v>
      </c>
      <c r="B163" s="66" t="s">
        <v>49</v>
      </c>
      <c r="C163" s="67" t="s">
        <v>151</v>
      </c>
      <c r="D163" s="66" t="s">
        <v>888</v>
      </c>
      <c r="E163" s="66" t="s">
        <v>23</v>
      </c>
      <c r="F163" s="66" t="s">
        <v>942</v>
      </c>
      <c r="G163" s="66" t="s">
        <v>144</v>
      </c>
      <c r="H163" s="66" t="s">
        <v>195</v>
      </c>
      <c r="I163" s="66" t="s">
        <v>196</v>
      </c>
      <c r="J163" s="67" t="s">
        <v>110</v>
      </c>
    </row>
    <row r="164" spans="1:10" x14ac:dyDescent="0.25">
      <c r="A164" s="66" t="s">
        <v>42</v>
      </c>
      <c r="B164" s="66" t="s">
        <v>49</v>
      </c>
      <c r="C164" s="67" t="s">
        <v>151</v>
      </c>
      <c r="D164" s="66" t="s">
        <v>889</v>
      </c>
      <c r="E164" s="66" t="s">
        <v>23</v>
      </c>
      <c r="F164" s="66" t="s">
        <v>943</v>
      </c>
      <c r="G164" s="66" t="s">
        <v>144</v>
      </c>
      <c r="H164" s="66" t="s">
        <v>195</v>
      </c>
      <c r="I164" s="66" t="s">
        <v>196</v>
      </c>
      <c r="J164" s="67" t="s">
        <v>110</v>
      </c>
    </row>
    <row r="165" spans="1:10" x14ac:dyDescent="0.25">
      <c r="A165" s="66" t="s">
        <v>42</v>
      </c>
      <c r="B165" s="66" t="s">
        <v>49</v>
      </c>
      <c r="C165" s="67" t="s">
        <v>151</v>
      </c>
      <c r="D165" s="66" t="s">
        <v>890</v>
      </c>
      <c r="E165" s="66" t="s">
        <v>23</v>
      </c>
      <c r="F165" s="66" t="s">
        <v>944</v>
      </c>
      <c r="G165" s="66" t="s">
        <v>144</v>
      </c>
      <c r="H165" s="66" t="s">
        <v>195</v>
      </c>
      <c r="I165" s="66" t="s">
        <v>196</v>
      </c>
      <c r="J165" s="67" t="s">
        <v>110</v>
      </c>
    </row>
    <row r="166" spans="1:10" x14ac:dyDescent="0.25">
      <c r="A166" s="66" t="s">
        <v>42</v>
      </c>
      <c r="B166" s="66" t="s">
        <v>49</v>
      </c>
      <c r="C166" s="67" t="s">
        <v>151</v>
      </c>
      <c r="D166" s="66" t="s">
        <v>891</v>
      </c>
      <c r="E166" s="66" t="s">
        <v>29</v>
      </c>
      <c r="F166" s="66" t="s">
        <v>945</v>
      </c>
      <c r="G166" s="66" t="s">
        <v>144</v>
      </c>
      <c r="H166" s="66" t="s">
        <v>195</v>
      </c>
      <c r="I166" s="66" t="s">
        <v>196</v>
      </c>
      <c r="J166" s="67" t="s">
        <v>110</v>
      </c>
    </row>
    <row r="167" spans="1:10" x14ac:dyDescent="0.25">
      <c r="A167" s="66" t="s">
        <v>42</v>
      </c>
      <c r="B167" s="66" t="s">
        <v>49</v>
      </c>
      <c r="C167" s="67" t="s">
        <v>151</v>
      </c>
      <c r="D167" s="66" t="s">
        <v>892</v>
      </c>
      <c r="E167" s="66" t="s">
        <v>23</v>
      </c>
      <c r="F167" s="66" t="s">
        <v>946</v>
      </c>
      <c r="G167" s="66" t="s">
        <v>144</v>
      </c>
      <c r="H167" s="66" t="s">
        <v>195</v>
      </c>
      <c r="I167" s="66" t="s">
        <v>196</v>
      </c>
      <c r="J167" s="67" t="s">
        <v>110</v>
      </c>
    </row>
    <row r="168" spans="1:10" x14ac:dyDescent="0.25">
      <c r="A168" s="66" t="s">
        <v>42</v>
      </c>
      <c r="B168" s="66" t="s">
        <v>49</v>
      </c>
      <c r="C168" s="67" t="s">
        <v>151</v>
      </c>
      <c r="D168" s="66" t="s">
        <v>893</v>
      </c>
      <c r="E168" s="66" t="s">
        <v>23</v>
      </c>
      <c r="F168" s="66" t="s">
        <v>947</v>
      </c>
      <c r="G168" s="66" t="s">
        <v>144</v>
      </c>
      <c r="H168" s="66" t="s">
        <v>195</v>
      </c>
      <c r="I168" s="66" t="s">
        <v>196</v>
      </c>
      <c r="J168" s="67" t="s">
        <v>110</v>
      </c>
    </row>
    <row r="169" spans="1:10" x14ac:dyDescent="0.25">
      <c r="A169" s="66" t="s">
        <v>42</v>
      </c>
      <c r="B169" s="66" t="s">
        <v>49</v>
      </c>
      <c r="C169" s="67" t="s">
        <v>151</v>
      </c>
      <c r="D169" s="66" t="s">
        <v>894</v>
      </c>
      <c r="E169" s="66" t="s">
        <v>29</v>
      </c>
      <c r="F169" s="66" t="s">
        <v>948</v>
      </c>
      <c r="G169" s="66" t="s">
        <v>144</v>
      </c>
      <c r="H169" s="66" t="s">
        <v>195</v>
      </c>
      <c r="I169" s="66" t="s">
        <v>196</v>
      </c>
      <c r="J169" s="67" t="s">
        <v>110</v>
      </c>
    </row>
    <row r="170" spans="1:10" x14ac:dyDescent="0.25">
      <c r="A170" s="66" t="s">
        <v>42</v>
      </c>
      <c r="B170" s="66" t="s">
        <v>49</v>
      </c>
      <c r="C170" s="67" t="s">
        <v>185</v>
      </c>
      <c r="D170" s="66" t="s">
        <v>895</v>
      </c>
      <c r="E170" s="66" t="s">
        <v>23</v>
      </c>
      <c r="F170" s="66" t="s">
        <v>949</v>
      </c>
      <c r="G170" s="66" t="s">
        <v>98</v>
      </c>
      <c r="H170" s="66" t="s">
        <v>80</v>
      </c>
      <c r="I170" s="66" t="s">
        <v>182</v>
      </c>
      <c r="J170" s="67" t="s">
        <v>896</v>
      </c>
    </row>
    <row r="171" spans="1:10" x14ac:dyDescent="0.25">
      <c r="A171" s="66" t="s">
        <v>42</v>
      </c>
      <c r="B171" s="66" t="s">
        <v>49</v>
      </c>
      <c r="C171" s="67" t="s">
        <v>897</v>
      </c>
      <c r="D171" s="66" t="s">
        <v>898</v>
      </c>
      <c r="E171" s="66" t="s">
        <v>23</v>
      </c>
      <c r="F171" s="66" t="s">
        <v>950</v>
      </c>
      <c r="G171" s="66" t="s">
        <v>170</v>
      </c>
      <c r="H171" s="66" t="s">
        <v>109</v>
      </c>
      <c r="I171" s="66" t="s">
        <v>899</v>
      </c>
      <c r="J171" s="67" t="s">
        <v>881</v>
      </c>
    </row>
    <row r="172" spans="1:10" x14ac:dyDescent="0.25">
      <c r="A172" s="66" t="s">
        <v>42</v>
      </c>
      <c r="B172" s="66" t="s">
        <v>48</v>
      </c>
      <c r="C172" s="67" t="s">
        <v>108</v>
      </c>
      <c r="D172" s="66" t="s">
        <v>288</v>
      </c>
      <c r="E172" s="66" t="s">
        <v>23</v>
      </c>
      <c r="F172" s="66" t="s">
        <v>951</v>
      </c>
      <c r="G172" s="66" t="s">
        <v>124</v>
      </c>
      <c r="H172" s="66" t="s">
        <v>80</v>
      </c>
      <c r="I172" s="66" t="s">
        <v>95</v>
      </c>
      <c r="J172" s="67" t="s">
        <v>127</v>
      </c>
    </row>
    <row r="173" spans="1:10" x14ac:dyDescent="0.25">
      <c r="A173" s="66" t="s">
        <v>42</v>
      </c>
      <c r="B173" s="66" t="s">
        <v>48</v>
      </c>
      <c r="C173" s="67" t="s">
        <v>108</v>
      </c>
      <c r="D173" s="66" t="s">
        <v>289</v>
      </c>
      <c r="E173" s="66" t="s">
        <v>79</v>
      </c>
      <c r="F173" s="66" t="s">
        <v>952</v>
      </c>
      <c r="G173" s="66" t="s">
        <v>150</v>
      </c>
      <c r="H173" s="66" t="s">
        <v>80</v>
      </c>
      <c r="I173" s="66" t="s">
        <v>95</v>
      </c>
      <c r="J173" s="67" t="s">
        <v>127</v>
      </c>
    </row>
    <row r="174" spans="1:10" x14ac:dyDescent="0.25">
      <c r="A174" s="66" t="s">
        <v>42</v>
      </c>
      <c r="B174" s="66" t="s">
        <v>48</v>
      </c>
      <c r="C174" s="67" t="s">
        <v>108</v>
      </c>
      <c r="D174" s="66" t="s">
        <v>900</v>
      </c>
      <c r="E174" s="66" t="s">
        <v>79</v>
      </c>
      <c r="F174" s="66" t="s">
        <v>953</v>
      </c>
      <c r="G174" s="66" t="s">
        <v>134</v>
      </c>
      <c r="H174" s="66" t="s">
        <v>80</v>
      </c>
      <c r="I174" s="66" t="s">
        <v>95</v>
      </c>
      <c r="J174" s="67" t="s">
        <v>127</v>
      </c>
    </row>
    <row r="175" spans="1:10" x14ac:dyDescent="0.25">
      <c r="A175" s="66" t="s">
        <v>42</v>
      </c>
      <c r="B175" s="66" t="s">
        <v>48</v>
      </c>
      <c r="C175" s="67" t="s">
        <v>108</v>
      </c>
      <c r="D175" s="66" t="s">
        <v>901</v>
      </c>
      <c r="E175" s="66" t="s">
        <v>79</v>
      </c>
      <c r="F175" s="66" t="s">
        <v>954</v>
      </c>
      <c r="G175" s="66" t="s">
        <v>134</v>
      </c>
      <c r="H175" s="66" t="s">
        <v>80</v>
      </c>
      <c r="I175" s="66" t="s">
        <v>95</v>
      </c>
      <c r="J175" s="67" t="s">
        <v>127</v>
      </c>
    </row>
    <row r="176" spans="1:10" x14ac:dyDescent="0.25">
      <c r="A176" s="66" t="s">
        <v>42</v>
      </c>
      <c r="B176" s="66" t="s">
        <v>48</v>
      </c>
      <c r="C176" s="67" t="s">
        <v>108</v>
      </c>
      <c r="D176" s="66" t="s">
        <v>902</v>
      </c>
      <c r="E176" s="66" t="s">
        <v>23</v>
      </c>
      <c r="F176" s="66" t="s">
        <v>955</v>
      </c>
      <c r="G176" s="66" t="s">
        <v>99</v>
      </c>
      <c r="H176" s="66" t="s">
        <v>80</v>
      </c>
      <c r="I176" s="66" t="s">
        <v>95</v>
      </c>
      <c r="J176" s="67" t="s">
        <v>127</v>
      </c>
    </row>
    <row r="177" spans="1:10" x14ac:dyDescent="0.25">
      <c r="A177" s="66" t="s">
        <v>42</v>
      </c>
      <c r="B177" s="66" t="s">
        <v>48</v>
      </c>
      <c r="C177" s="67" t="s">
        <v>108</v>
      </c>
      <c r="D177" s="66" t="s">
        <v>903</v>
      </c>
      <c r="E177" s="66" t="s">
        <v>23</v>
      </c>
      <c r="F177" s="66" t="s">
        <v>956</v>
      </c>
      <c r="G177" s="66" t="s">
        <v>99</v>
      </c>
      <c r="H177" s="66" t="s">
        <v>80</v>
      </c>
      <c r="I177" s="66" t="s">
        <v>95</v>
      </c>
      <c r="J177" s="67" t="s">
        <v>127</v>
      </c>
    </row>
    <row r="178" spans="1:10" ht="24" x14ac:dyDescent="0.25">
      <c r="A178" s="66" t="s">
        <v>42</v>
      </c>
      <c r="B178" s="66" t="s">
        <v>48</v>
      </c>
      <c r="C178" s="67" t="s">
        <v>180</v>
      </c>
      <c r="D178" s="66" t="s">
        <v>904</v>
      </c>
      <c r="E178" s="66" t="s">
        <v>23</v>
      </c>
      <c r="F178" s="66" t="s">
        <v>957</v>
      </c>
      <c r="G178" s="66" t="s">
        <v>170</v>
      </c>
      <c r="H178" s="66" t="s">
        <v>109</v>
      </c>
      <c r="I178" s="66" t="s">
        <v>899</v>
      </c>
      <c r="J178" s="67" t="s">
        <v>881</v>
      </c>
    </row>
    <row r="179" spans="1:10" x14ac:dyDescent="0.25">
      <c r="A179" s="66" t="s">
        <v>42</v>
      </c>
      <c r="B179" s="66" t="s">
        <v>47</v>
      </c>
      <c r="C179" s="67" t="s">
        <v>905</v>
      </c>
      <c r="D179" s="66" t="s">
        <v>906</v>
      </c>
      <c r="E179" s="66" t="s">
        <v>23</v>
      </c>
      <c r="F179" s="66" t="s">
        <v>958</v>
      </c>
      <c r="G179" s="66" t="s">
        <v>118</v>
      </c>
      <c r="H179" s="66" t="s">
        <v>907</v>
      </c>
      <c r="I179" s="66" t="s">
        <v>152</v>
      </c>
      <c r="J179" s="67" t="s">
        <v>908</v>
      </c>
    </row>
    <row r="180" spans="1:10" x14ac:dyDescent="0.25">
      <c r="A180" s="66" t="s">
        <v>41</v>
      </c>
      <c r="B180" s="66" t="s">
        <v>49</v>
      </c>
      <c r="C180" s="67" t="s">
        <v>909</v>
      </c>
      <c r="D180" s="66" t="s">
        <v>910</v>
      </c>
      <c r="E180" s="66" t="s">
        <v>23</v>
      </c>
      <c r="F180" s="66" t="s">
        <v>959</v>
      </c>
      <c r="G180" s="66" t="s">
        <v>134</v>
      </c>
      <c r="H180" s="66" t="s">
        <v>121</v>
      </c>
      <c r="I180" s="66" t="s">
        <v>168</v>
      </c>
      <c r="J180" s="67" t="s">
        <v>911</v>
      </c>
    </row>
    <row r="181" spans="1:10" x14ac:dyDescent="0.25">
      <c r="A181" s="66" t="s">
        <v>41</v>
      </c>
      <c r="B181" s="66" t="s">
        <v>48</v>
      </c>
      <c r="C181" s="67" t="s">
        <v>128</v>
      </c>
      <c r="D181" s="66" t="s">
        <v>912</v>
      </c>
      <c r="E181" s="66" t="s">
        <v>23</v>
      </c>
      <c r="F181" s="66" t="s">
        <v>960</v>
      </c>
      <c r="G181" s="66" t="s">
        <v>94</v>
      </c>
      <c r="H181" s="66" t="s">
        <v>172</v>
      </c>
      <c r="I181" s="66" t="s">
        <v>165</v>
      </c>
      <c r="J181" s="67" t="s">
        <v>187</v>
      </c>
    </row>
    <row r="182" spans="1:10" x14ac:dyDescent="0.25">
      <c r="A182"/>
      <c r="B182"/>
      <c r="C182"/>
      <c r="D182"/>
      <c r="E182"/>
      <c r="F182"/>
      <c r="G182"/>
      <c r="H182"/>
      <c r="I182"/>
      <c r="J182"/>
    </row>
    <row r="183" spans="1:10" x14ac:dyDescent="0.25">
      <c r="A183"/>
      <c r="B183"/>
      <c r="C183"/>
      <c r="D183"/>
      <c r="E183"/>
      <c r="F183"/>
      <c r="G183"/>
      <c r="H183"/>
      <c r="I183"/>
      <c r="J183"/>
    </row>
    <row r="184" spans="1:10" x14ac:dyDescent="0.25">
      <c r="A184"/>
      <c r="B184"/>
      <c r="C184"/>
      <c r="D184"/>
      <c r="E184"/>
      <c r="F184"/>
      <c r="G184"/>
      <c r="H184"/>
      <c r="I184"/>
      <c r="J184"/>
    </row>
    <row r="185" spans="1:10" x14ac:dyDescent="0.25">
      <c r="A185"/>
      <c r="B185"/>
      <c r="C185"/>
      <c r="D185"/>
      <c r="E185"/>
      <c r="F185"/>
      <c r="G185"/>
      <c r="H185"/>
      <c r="I185"/>
      <c r="J185"/>
    </row>
    <row r="186" spans="1:10" x14ac:dyDescent="0.25">
      <c r="A186"/>
      <c r="B186"/>
      <c r="C186"/>
      <c r="D186"/>
      <c r="E186"/>
      <c r="F186"/>
      <c r="G186"/>
      <c r="H186"/>
      <c r="I186"/>
      <c r="J186"/>
    </row>
    <row r="187" spans="1:10" x14ac:dyDescent="0.25">
      <c r="A187"/>
      <c r="B187"/>
      <c r="C187"/>
      <c r="D187"/>
      <c r="E187"/>
      <c r="F187"/>
      <c r="G187"/>
      <c r="H187"/>
      <c r="I187"/>
      <c r="J187"/>
    </row>
    <row r="188" spans="1:10" x14ac:dyDescent="0.25">
      <c r="A188"/>
      <c r="B188"/>
      <c r="C188"/>
      <c r="D188"/>
      <c r="E188"/>
      <c r="F188"/>
      <c r="G188"/>
      <c r="H188"/>
      <c r="I188"/>
      <c r="J188"/>
    </row>
    <row r="189" spans="1:10" x14ac:dyDescent="0.25">
      <c r="A189"/>
      <c r="B189"/>
      <c r="C189"/>
      <c r="D189"/>
      <c r="E189"/>
      <c r="F189"/>
      <c r="G189"/>
      <c r="H189"/>
      <c r="I189"/>
      <c r="J189"/>
    </row>
    <row r="190" spans="1:10" x14ac:dyDescent="0.25">
      <c r="A190"/>
      <c r="B190"/>
      <c r="C190"/>
      <c r="D190"/>
      <c r="E190"/>
      <c r="F190"/>
      <c r="G190"/>
      <c r="H190"/>
      <c r="I190"/>
      <c r="J190"/>
    </row>
    <row r="191" spans="1:10" x14ac:dyDescent="0.25">
      <c r="A191"/>
      <c r="B191"/>
      <c r="C191"/>
      <c r="D191"/>
      <c r="E191"/>
      <c r="F191"/>
      <c r="G191"/>
      <c r="H191"/>
      <c r="I191"/>
      <c r="J191"/>
    </row>
    <row r="192" spans="1:10" x14ac:dyDescent="0.25">
      <c r="A192"/>
      <c r="B192"/>
      <c r="C192"/>
      <c r="D192"/>
      <c r="E192"/>
      <c r="F192"/>
      <c r="G192"/>
      <c r="H192"/>
      <c r="I192"/>
      <c r="J192"/>
    </row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</sheetData>
  <pageMargins left="1" right="0.45" top="0.75" bottom="0.75" header="0.3" footer="0.3"/>
  <pageSetup scale="99" orientation="landscape" r:id="rId1"/>
  <headerFooter>
    <oddFooter>&amp;LGeneration Date: May 22, 2023&amp;R&amp;P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D a t a M a s h u p   s q m i d = " 4 7 8 8 b 6 f d - 8 7 6 a - 4 a e 2 - b a 8 3 - a 3 1 d 5 1 2 b a f e f "   x m l n s = " h t t p : / / s c h e m a s . m i c r o s o f t . c o m / D a t a M a s h u p " > A A A A A B U D A A B Q S w M E F A A C A A g A m F N p X L c 9 H Q G l A A A A 9 w A A A B I A H A B D b 2 5 m a W c v U G F j a 2 F n Z S 5 4 b W w g o h g A K K A U A A A A A A A A A A A A A A A A A A A A A A A A A A A A h Y 9 N D o I w G E S v Q r q n P 2 A M I R 9 l 4 V Y S E 6 J x 2 9 Q K j V A M L Z a 7 u f B I X k G M o u 5 c z p u 3 m L l f b 5 C P b R N c V G 9 1 Z z L E M E W B M r I 7 a F N l a H D H M E E 5 h 4 2 Q J 1 G p Y J K N T U d 7 y F D t 3 D k l x H u P f Y y 7 v i I R p Y z s i 3 U p a 9 U K 9 J H 1 f z n U x j p h p E I c d q 8 x P M J s s c Q s o T G m Q G Y K h T Z f I 5 o G P 9 s f C K u h c U O v u D L h t g Q y R y D v E / w B U E s D B B Q A A g A I A J h T a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Y U 2 l c K I p H u A 4 A A A A R A A A A E w A c A E Z v c m 1 1 b G F z L 1 N l Y 3 R p b 2 4 x L m 0 g o h g A K K A U A A A A A A A A A A A A A A A A A A A A A A A A A A A A K 0 5 N L s n M z 1 M I h t C G 1 g B Q S w E C L Q A U A A I A C A C Y U 2 l c t z 0 d A a U A A A D 3 A A A A E g A A A A A A A A A A A A A A A A A A A A A A Q 2 9 u Z m l n L 1 B h Y 2 t h Z 2 U u e G 1 s U E s B A i 0 A F A A C A A g A m F N p X A / K 6 a u k A A A A 6 Q A A A B M A A A A A A A A A A A A A A A A A 8 Q A A A F t D b 2 5 0 Z W 5 0 X 1 R 5 c G V z X S 5 4 b W x Q S w E C L Q A U A A I A C A C Y U 2 l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p m / B 5 p o e u U q G q 3 Z + J I 1 w W g A A A A A C A A A A A A A Q Z g A A A A E A A C A A A A B Y 3 J a Z N Y 9 I 7 y t + X 7 L M l G f h t p u Y W V C F c W m W s x t k Z 7 f V c A A A A A A O g A A A A A I A A C A A A A C G V r w J d L l p m 6 x X K C 7 m a O c o P C o V G Y O d b L j 6 D D S J l I 4 V D l A A A A D n z Q T B u / e e F 9 C Q R t j w 7 l p A Y 9 T f g j q 6 j n E m M g Z u A j p j p H A N L E e e 7 Z N 3 Q P c r p 6 j Z + J k v b E / u 7 e A K Q G 8 d w x 2 D Y y 2 5 8 7 0 n d P k f M A 3 6 6 9 1 S X K r a u 0 A A A A C F q Y T g v G E T j 2 r x U V X v n 3 I a o r 8 f p O S v s i B Y q R z H 5 0 i X H J h w e q v 5 Y S y i N Z i r S G q a R U I d K 1 n C a 2 G 2 j B L 9 l r + R B n T E < / D a t a M a s h u p > 
</file>

<file path=customXml/item10.xml><?xml version="1.0" encoding="utf-8"?>
<?mso-contentType ?>
<SharedContentType xmlns="Microsoft.SharePoint.Taxonomy.ContentTypeSync" SourceId="74269448-0228-4ec4-a9b0-dc46c1206d0e" ContentTypeId="0x0101" PreviousValue="false"/>
</file>

<file path=customXml/item2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General Document" ma:contentTypeID="0x010100B5E723BB7F66412298F94789433FE2AA040100381AC4274A4C9145A73D2D255A5CD52B" ma:contentTypeVersion="2" ma:contentTypeDescription="Used for general documents" ma:contentTypeScope="" ma:versionID="4088649ff5489d2e8bbfbf25a0c840d2">
  <xsd:schema xmlns:xsd="http://www.w3.org/2001/XMLSchema" xmlns:xs="http://www.w3.org/2001/XMLSchema" xmlns:p="http://schemas.microsoft.com/office/2006/metadata/properties" xmlns:ns2="7a336278-0556-40dc-ad1f-738db1cf740b" targetNamespace="http://schemas.microsoft.com/office/2006/metadata/properties" ma:root="true" ma:fieldsID="853e6a9ffd8a69fe0f77ce6f1bc23eba" ns2:_="">
    <xsd:import namespace="7a336278-0556-40dc-ad1f-738db1cf740b"/>
    <xsd:element name="properties">
      <xsd:complexType>
        <xsd:sequence>
          <xsd:element name="documentManagement">
            <xsd:complexType>
              <xsd:all>
                <xsd:element ref="ns2:j60a74bcc51d4f538b779647a2a71aa6" minOccurs="0"/>
                <xsd:element ref="ns2:h477cce3d7f141d1945d07e5695f78ad" minOccurs="0"/>
                <xsd:element ref="ns2:d98a67cd2c02468ea6d4be1da43b7176" minOccurs="0"/>
                <xsd:element ref="ns2:f8a8e2b6b8eb4c5ba4e592c4475c0bd1" minOccurs="0"/>
                <xsd:element ref="ns2:TaxKeywordTaxHTField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336278-0556-40dc-ad1f-738db1cf740b" elementFormDefault="qualified">
    <xsd:import namespace="http://schemas.microsoft.com/office/2006/documentManagement/types"/>
    <xsd:import namespace="http://schemas.microsoft.com/office/infopath/2007/PartnerControls"/>
    <xsd:element name="j60a74bcc51d4f538b779647a2a71aa6" ma:index="6" ma:taxonomy="true" ma:internalName="j60a74bcc51d4f538b779647a2a71aa6" ma:taxonomyFieldName="scInformationFor" ma:displayName="Information For" ma:default="" ma:fieldId="{360a74bc-c51d-4f53-8b77-9647a2a71aa6}" ma:taxonomyMulti="true" ma:sspId="8e8bc76b-ab44-4d52-af8b-abc5cfd8d121" ma:termSetId="dc1d7abb-49ee-4016-ab08-5baf541a6c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477cce3d7f141d1945d07e5695f78ad" ma:index="8" nillable="true" ma:taxonomy="true" ma:internalName="h477cce3d7f141d1945d07e5695f78ad" ma:taxonomyFieldName="scSubAudiences" ma:displayName="Sub-Audiences" ma:default="" ma:fieldId="{1477cce3-d7f1-41d1-945d-07e5695f78ad}" ma:taxonomyMulti="true" ma:sspId="8e8bc76b-ab44-4d52-af8b-abc5cfd8d121" ma:termSetId="f1e52c37-ca53-42bf-858d-9170a5ea939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98a67cd2c02468ea6d4be1da43b7176" ma:index="10" nillable="true" ma:taxonomy="true" ma:internalName="d98a67cd2c02468ea6d4be1da43b7176" ma:taxonomyFieldName="scTopics" ma:displayName="Topics" ma:default="" ma:fieldId="{d98a67cd-2c02-468e-a6d4-be1da43b7176}" ma:taxonomyMulti="true" ma:sspId="8e8bc76b-ab44-4d52-af8b-abc5cfd8d121" ma:termSetId="57e83770-8e40-4d39-ac29-07b49d018c9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8a8e2b6b8eb4c5ba4e592c4475c0bd1" ma:index="12" nillable="true" ma:taxonomy="true" ma:internalName="f8a8e2b6b8eb4c5ba4e592c4475c0bd1" ma:taxonomyFieldName="scDivision" ma:displayName="Division" ma:default="" ma:fieldId="{f8a8e2b6-b8eb-4c5b-a4e5-92c4475c0bd1}" ma:sspId="8e8bc76b-ab44-4d52-af8b-abc5cfd8d121" ma:termSetId="c1b38adf-30a0-457d-829f-9fd6b6a05f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6" nillable="true" ma:taxonomy="true" ma:internalName="TaxKeywordTaxHTField" ma:taxonomyFieldName="TaxKeyword" ma:displayName="Enterprise Keywords" ma:fieldId="{23f27201-bee3-471e-b2e7-b64fd8b7ca38}" ma:taxonomyMulti="true" ma:sspId="8e8bc76b-ab44-4d52-af8b-abc5cfd8d121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6d546d0f-bc72-4f69-92be-93e125c07181}" ma:internalName="TaxCatchAll" ma:showField="CatchAllData" ma:web="7a336278-0556-40dc-ad1f-738db1cf74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6d546d0f-bc72-4f69-92be-93e125c07181}" ma:internalName="TaxCatchAllLabel" ma:readOnly="true" ma:showField="CatchAllDataLabel" ma:web="7a336278-0556-40dc-ad1f-738db1cf74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8a8e2b6b8eb4c5ba4e592c4475c0bd1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CalGEM: Oil, Gas ＆ Geothermal</TermName>
          <TermId xmlns="http://schemas.microsoft.com/office/infopath/2007/PartnerControls">448500ef-ab46-4466-bf33-d2f098a4e3df</TermId>
        </TermInfo>
      </Terms>
    </f8a8e2b6b8eb4c5ba4e592c4475c0bd1>
    <j60a74bcc51d4f538b779647a2a71aa6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Government ＆ Partner Agencies</TermName>
          <TermId xmlns="http://schemas.microsoft.com/office/infopath/2007/PartnerControls">3cfbdcf6-b60a-473b-86c0-e52a5fa2093d</TermId>
        </TermInfo>
      </Terms>
    </j60a74bcc51d4f538b779647a2a71aa6>
    <d98a67cd2c02468ea6d4be1da43b7176 xmlns="7a336278-0556-40dc-ad1f-738db1cf740b">
      <Terms xmlns="http://schemas.microsoft.com/office/infopath/2007/PartnerControls"/>
    </d98a67cd2c02468ea6d4be1da43b7176>
    <TaxKeywordTaxHTField xmlns="7a336278-0556-40dc-ad1f-738db1cf74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2026.03.07-W10</TermName>
          <TermId xmlns="http://schemas.microsoft.com/office/infopath/2007/PartnerControls">7648cf04-df95-4ec4-a4a8-a91375b8410a</TermId>
        </TermInfo>
      </Terms>
    </TaxKeywordTaxHTField>
    <h477cce3d7f141d1945d07e5695f78ad xmlns="7a336278-0556-40dc-ad1f-738db1cf740b">
      <Terms xmlns="http://schemas.microsoft.com/office/infopath/2007/PartnerControls"/>
    </h477cce3d7f141d1945d07e5695f78ad>
    <TaxCatchAll xmlns="7a336278-0556-40dc-ad1f-738db1cf740b">
      <Value>138</Value>
      <Value>151</Value>
      <Value>2609</Value>
    </TaxCatchAll>
  </documentManagement>
</p:properties>
</file>

<file path=customXml/item7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8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 2 0 2 5 - 0 9 - 1 5 T 1 1 : 1 1 : 3 4 . 9 7 7 8 4 1 9 - 0 7 : 0 0 < / L a s t P r o c e s s e d T i m e > < / D a t a M o d e l i n g S a n d b o x . S e r i a l i z e d S a n d b o x E r r o r C a c h e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1 ] ] > < / C u s t o m C o n t e n t > < / G e m i n i > 
</file>

<file path=customXml/itemProps1.xml><?xml version="1.0" encoding="utf-8"?>
<ds:datastoreItem xmlns:ds="http://schemas.openxmlformats.org/officeDocument/2006/customXml" ds:itemID="{3EF0E9F2-9001-4843-8D2D-D22BC18DB0D4}">
  <ds:schemaRefs>
    <ds:schemaRef ds:uri="http://schemas.microsoft.com/DataMashup"/>
  </ds:schemaRefs>
</ds:datastoreItem>
</file>

<file path=customXml/itemProps10.xml><?xml version="1.0" encoding="utf-8"?>
<ds:datastoreItem xmlns:ds="http://schemas.openxmlformats.org/officeDocument/2006/customXml" ds:itemID="{02E3E82E-5A2E-4EBE-998E-D0BD07A60D30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04D74869-8601-46A6-BEB6-FD6AD34A5AEA}">
  <ds:schemaRefs/>
</ds:datastoreItem>
</file>

<file path=customXml/itemProps3.xml><?xml version="1.0" encoding="utf-8"?>
<ds:datastoreItem xmlns:ds="http://schemas.openxmlformats.org/officeDocument/2006/customXml" ds:itemID="{0A56BDE9-A597-4B0E-BEAD-CAA982F8F9A4}"/>
</file>

<file path=customXml/itemProps4.xml><?xml version="1.0" encoding="utf-8"?>
<ds:datastoreItem xmlns:ds="http://schemas.openxmlformats.org/officeDocument/2006/customXml" ds:itemID="{A62901FD-F35E-49BA-BC88-320FBC26D42D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87FE4622-D81B-428D-9CDE-B326C1FC8A65}">
  <ds:schemaRefs/>
</ds:datastoreItem>
</file>

<file path=customXml/itemProps6.xml><?xml version="1.0" encoding="utf-8"?>
<ds:datastoreItem xmlns:ds="http://schemas.openxmlformats.org/officeDocument/2006/customXml" ds:itemID="{10222EA9-E5CD-4415-9B79-026E9969D6D6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35dc8eee-410f-4469-ac52-13d1fd838e74"/>
    <ds:schemaRef ds:uri="ca74976b-e854-4361-8f4a-d77143d30f0a"/>
    <ds:schemaRef ds:uri="http://www.w3.org/XML/1998/namespace"/>
  </ds:schemaRefs>
</ds:datastoreItem>
</file>

<file path=customXml/itemProps7.xml><?xml version="1.0" encoding="utf-8"?>
<ds:datastoreItem xmlns:ds="http://schemas.openxmlformats.org/officeDocument/2006/customXml" ds:itemID="{C8E94BA3-5725-455F-AB25-EBA031EEF0B4}">
  <ds:schemaRefs/>
</ds:datastoreItem>
</file>

<file path=customXml/itemProps8.xml><?xml version="1.0" encoding="utf-8"?>
<ds:datastoreItem xmlns:ds="http://schemas.openxmlformats.org/officeDocument/2006/customXml" ds:itemID="{108C3BF5-E003-4D15-A090-A90FDA80B12D}">
  <ds:schemaRefs/>
</ds:datastoreItem>
</file>

<file path=customXml/itemProps9.xml><?xml version="1.0" encoding="utf-8"?>
<ds:datastoreItem xmlns:ds="http://schemas.openxmlformats.org/officeDocument/2006/customXml" ds:itemID="{BF7337D5-CEDA-4692-B3BD-5D726B1BAC1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15</vt:i4>
      </vt:variant>
    </vt:vector>
  </HeadingPairs>
  <TitlesOfParts>
    <vt:vector size="24" baseType="lpstr">
      <vt:lpstr>List - Notices Submitted </vt:lpstr>
      <vt:lpstr>List - Permits Issued </vt:lpstr>
      <vt:lpstr>List - Notices Submitted  (YTD)</vt:lpstr>
      <vt:lpstr>List - Permits Issued  (YTD)</vt:lpstr>
      <vt:lpstr>Summary of Approved_Autodata</vt:lpstr>
      <vt:lpstr>Summary of Submitted _Autodata</vt:lpstr>
      <vt:lpstr>List - Notices Submitted (Auto)</vt:lpstr>
      <vt:lpstr>List - Notices Submitted</vt:lpstr>
      <vt:lpstr>List - Permits Issued</vt:lpstr>
      <vt:lpstr>'List - Notices Submitted'!Print_Area</vt:lpstr>
      <vt:lpstr>'List - Notices Submitted '!Print_Area</vt:lpstr>
      <vt:lpstr>'List - Notices Submitted  (YTD)'!Print_Area</vt:lpstr>
      <vt:lpstr>'List - Permits Issued'!Print_Area</vt:lpstr>
      <vt:lpstr>'List - Permits Issued '!Print_Area</vt:lpstr>
      <vt:lpstr>'List - Permits Issued  (YTD)'!Print_Area</vt:lpstr>
      <vt:lpstr>'Summary of Approved_Autodata'!Print_Area</vt:lpstr>
      <vt:lpstr>'Summary of Submitted _Autodata'!Print_Area</vt:lpstr>
      <vt:lpstr>'List - Notices Submitted '!Print_Titles</vt:lpstr>
      <vt:lpstr>'List - Notices Submitted  (YTD)'!Print_Titles</vt:lpstr>
      <vt:lpstr>'List - Notices Submitted (Auto)'!Print_Titles</vt:lpstr>
      <vt:lpstr>'List - Permits Issued '!Print_Titles</vt:lpstr>
      <vt:lpstr>'List - Permits Issued  (YTD)'!Print_Titles</vt:lpstr>
      <vt:lpstr>'Summary of Approved_Autodata'!Print_Titles</vt:lpstr>
      <vt:lpstr>'Summary of Submitted _Autodata'!Print_Titles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2026.03.07-W10</dc:title>
  <dc:creator>CalGEM Data Management</dc:creator>
  <cp:keywords>2026.03.07-W10</cp:keywords>
  <cp:lastModifiedBy>Wedell, Kody@DOC</cp:lastModifiedBy>
  <cp:lastPrinted>2026-03-09T18:16:59Z</cp:lastPrinted>
  <dcterms:created xsi:type="dcterms:W3CDTF">2020-03-03T16:11:49Z</dcterms:created>
  <dcterms:modified xsi:type="dcterms:W3CDTF">2026-03-09T20:44:54Z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0x010100B5E723BB7F66412298F94789433FE2AA040100381AC4274A4C9145A73D2D255A5CD52B</vt:lpwstr>
  </property>
  <property fmtid="{D5CDD505-2E9C-101B-9397-08002B2CF9AE}" pid="3" name="TaxKeyword">
    <vt:lpwstr>2609;#2026.03.07-W10|7648cf04-df95-4ec4-a4a8-a91375b8410a</vt:lpwstr>
  </property>
  <property fmtid="{D5CDD505-2E9C-101B-9397-08002B2CF9AE}" pid="4" name="scTopics">
    <vt:lpwstr/>
  </property>
  <property fmtid="{D5CDD505-2E9C-101B-9397-08002B2CF9AE}" pid="5" name="scDivision">
    <vt:lpwstr>151;#CalGEM: Oil, Gas ＆ Geothermal|448500ef-ab46-4466-bf33-d2f098a4e3df</vt:lpwstr>
  </property>
  <property fmtid="{D5CDD505-2E9C-101B-9397-08002B2CF9AE}" pid="6" name="scInformationFor">
    <vt:lpwstr>138;#Government ＆ Partner Agencies|3cfbdcf6-b60a-473b-86c0-e52a5fa2093d</vt:lpwstr>
  </property>
  <property fmtid="{D5CDD505-2E9C-101B-9397-08002B2CF9AE}" pid="7" name="scSubAudiences">
    <vt:lpwstr/>
  </property>
</Properties>
</file>